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tipd/webuin/"/>
    </mc:Choice>
  </mc:AlternateContent>
  <xr:revisionPtr revIDLastSave="0" documentId="8_{726FD251-751D-4841-8759-F089FAC9EB90}" xr6:coauthVersionLast="47" xr6:coauthVersionMax="47" xr10:uidLastSave="{00000000-0000-0000-0000-000000000000}"/>
  <bookViews>
    <workbookView xWindow="0" yWindow="600" windowWidth="27040" windowHeight="15720" xr2:uid="{00000000-000D-0000-FFFF-FFFF00000000}"/>
  </bookViews>
  <sheets>
    <sheet name="Semu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anGfCiuNdNiZxG5CsiuQ4Usl6wyXjyYNnUuwSo5cpI="/>
    </ext>
  </extLst>
</workbook>
</file>

<file path=xl/calcChain.xml><?xml version="1.0" encoding="utf-8"?>
<calcChain xmlns="http://schemas.openxmlformats.org/spreadsheetml/2006/main">
  <c r="Y59" i="1" l="1"/>
  <c r="J57" i="1"/>
  <c r="AO56" i="1"/>
  <c r="AB56" i="1"/>
  <c r="L56" i="1"/>
  <c r="L58" i="1" s="1"/>
  <c r="K56" i="1"/>
  <c r="K58" i="1" s="1"/>
  <c r="I56" i="1"/>
  <c r="H56" i="1"/>
  <c r="AO55" i="1"/>
  <c r="AO57" i="1" s="1"/>
  <c r="AN55" i="1"/>
  <c r="AN56" i="1" s="1"/>
  <c r="AM55" i="1"/>
  <c r="AM56" i="1" s="1"/>
  <c r="AL55" i="1"/>
  <c r="AL57" i="1" s="1"/>
  <c r="AJ55" i="1"/>
  <c r="AJ57" i="1" s="1"/>
  <c r="AI55" i="1"/>
  <c r="AI57" i="1" s="1"/>
  <c r="AH55" i="1"/>
  <c r="AH57" i="1" s="1"/>
  <c r="AF55" i="1"/>
  <c r="AF57" i="1" s="1"/>
  <c r="AE55" i="1"/>
  <c r="AE57" i="1" s="1"/>
  <c r="AD55" i="1"/>
  <c r="AD57" i="1" s="1"/>
  <c r="AC55" i="1"/>
  <c r="AC56" i="1" s="1"/>
  <c r="AB55" i="1"/>
  <c r="AB57" i="1" s="1"/>
  <c r="Z55" i="1"/>
  <c r="Y55" i="1"/>
  <c r="Y57" i="1" s="1"/>
  <c r="Y58" i="1" s="1"/>
  <c r="W55" i="1"/>
  <c r="W57" i="1" s="1"/>
  <c r="V55" i="1"/>
  <c r="V57" i="1" s="1"/>
  <c r="U55" i="1"/>
  <c r="U57" i="1" s="1"/>
  <c r="T55" i="1"/>
  <c r="T57" i="1" s="1"/>
  <c r="R55" i="1"/>
  <c r="R57" i="1" s="1"/>
  <c r="Q55" i="1"/>
  <c r="Q57" i="1" s="1"/>
  <c r="P55" i="1"/>
  <c r="P57" i="1" s="1"/>
  <c r="O55" i="1"/>
  <c r="O57" i="1" s="1"/>
  <c r="N55" i="1"/>
  <c r="F54" i="1"/>
  <c r="L52" i="1"/>
  <c r="AO51" i="1"/>
  <c r="AN51" i="1"/>
  <c r="AM51" i="1"/>
  <c r="AL51" i="1"/>
  <c r="AJ51" i="1"/>
  <c r="AI51" i="1"/>
  <c r="AH51" i="1"/>
  <c r="AF51" i="1"/>
  <c r="AE51" i="1"/>
  <c r="AE52" i="1" s="1"/>
  <c r="AD51" i="1"/>
  <c r="AD52" i="1" s="1"/>
  <c r="AC51" i="1"/>
  <c r="AB51" i="1"/>
  <c r="Z51" i="1"/>
  <c r="Z57" i="1" s="1"/>
  <c r="Y51" i="1"/>
  <c r="Y52" i="1" s="1"/>
  <c r="W51" i="1"/>
  <c r="V51" i="1"/>
  <c r="U51" i="1"/>
  <c r="T51" i="1"/>
  <c r="R51" i="1"/>
  <c r="Q51" i="1"/>
  <c r="Q52" i="1" s="1"/>
  <c r="P51" i="1"/>
  <c r="P52" i="1" s="1"/>
  <c r="O51" i="1"/>
  <c r="N51" i="1"/>
  <c r="N57" i="1" s="1"/>
  <c r="L51" i="1"/>
  <c r="K51" i="1"/>
  <c r="K52" i="1" s="1"/>
  <c r="I51" i="1"/>
  <c r="I58" i="1" s="1"/>
  <c r="H51" i="1"/>
  <c r="H58" i="1" s="1"/>
  <c r="G50" i="1"/>
  <c r="F50" i="1"/>
  <c r="G49" i="1"/>
  <c r="G51" i="1" s="1"/>
  <c r="F49" i="1"/>
  <c r="F48" i="1"/>
  <c r="G47" i="1"/>
  <c r="F47" i="1"/>
  <c r="F46" i="1"/>
  <c r="F45" i="1"/>
  <c r="F51" i="1" s="1"/>
  <c r="AN43" i="1"/>
  <c r="AF43" i="1"/>
  <c r="Y43" i="1"/>
  <c r="Q43" i="1"/>
  <c r="AO42" i="1"/>
  <c r="AN42" i="1"/>
  <c r="AM42" i="1"/>
  <c r="AM43" i="1" s="1"/>
  <c r="AJ42" i="1"/>
  <c r="AJ43" i="1" s="1"/>
  <c r="AI42" i="1"/>
  <c r="AI43" i="1" s="1"/>
  <c r="AH42" i="1"/>
  <c r="AH43" i="1" s="1"/>
  <c r="AF42" i="1"/>
  <c r="AE42" i="1"/>
  <c r="AE43" i="1" s="1"/>
  <c r="AD42" i="1"/>
  <c r="AD43" i="1" s="1"/>
  <c r="AC42" i="1"/>
  <c r="AC43" i="1" s="1"/>
  <c r="AB42" i="1"/>
  <c r="AB43" i="1" s="1"/>
  <c r="Z42" i="1"/>
  <c r="Y42" i="1"/>
  <c r="W42" i="1"/>
  <c r="W43" i="1" s="1"/>
  <c r="V42" i="1"/>
  <c r="V43" i="1" s="1"/>
  <c r="U42" i="1"/>
  <c r="U43" i="1" s="1"/>
  <c r="T42" i="1"/>
  <c r="T43" i="1" s="1"/>
  <c r="Q42" i="1"/>
  <c r="O42" i="1"/>
  <c r="N42" i="1"/>
  <c r="L42" i="1"/>
  <c r="L43" i="1" s="1"/>
  <c r="K42" i="1"/>
  <c r="K43" i="1" s="1"/>
  <c r="I42" i="1"/>
  <c r="H42" i="1"/>
  <c r="G42" i="1"/>
  <c r="P43" i="1" s="1"/>
  <c r="F41" i="1"/>
  <c r="F40" i="1"/>
  <c r="F39" i="1"/>
  <c r="F38" i="1"/>
  <c r="F37" i="1"/>
  <c r="F36" i="1"/>
  <c r="F35" i="1"/>
  <c r="F42" i="1" s="1"/>
  <c r="AN33" i="1"/>
  <c r="AE33" i="1"/>
  <c r="AD33" i="1"/>
  <c r="W33" i="1"/>
  <c r="V33" i="1"/>
  <c r="Q33" i="1"/>
  <c r="P33" i="1"/>
  <c r="AO32" i="1"/>
  <c r="AO33" i="1" s="1"/>
  <c r="AN32" i="1"/>
  <c r="AM32" i="1"/>
  <c r="AM33" i="1" s="1"/>
  <c r="AL32" i="1"/>
  <c r="AL33" i="1" s="1"/>
  <c r="AJ32" i="1"/>
  <c r="AI32" i="1"/>
  <c r="AI33" i="1" s="1"/>
  <c r="AH32" i="1"/>
  <c r="AH33" i="1" s="1"/>
  <c r="AF32" i="1"/>
  <c r="AF33" i="1" s="1"/>
  <c r="AE32" i="1"/>
  <c r="AD32" i="1"/>
  <c r="AC32" i="1"/>
  <c r="AC33" i="1" s="1"/>
  <c r="AB32" i="1"/>
  <c r="AB33" i="1" s="1"/>
  <c r="Z32" i="1"/>
  <c r="Y32" i="1"/>
  <c r="Y33" i="1" s="1"/>
  <c r="W32" i="1"/>
  <c r="V32" i="1"/>
  <c r="U32" i="1"/>
  <c r="U33" i="1" s="1"/>
  <c r="T32" i="1"/>
  <c r="T33" i="1" s="1"/>
  <c r="R32" i="1"/>
  <c r="R33" i="1" s="1"/>
  <c r="Q32" i="1"/>
  <c r="O32" i="1"/>
  <c r="N32" i="1"/>
  <c r="K32" i="1"/>
  <c r="K33" i="1" s="1"/>
  <c r="I32" i="1"/>
  <c r="H32" i="1"/>
  <c r="G32" i="1"/>
  <c r="F31" i="1"/>
  <c r="F29" i="1"/>
  <c r="F32" i="1" s="1"/>
  <c r="Y27" i="1"/>
  <c r="AO26" i="1"/>
  <c r="AO27" i="1" s="1"/>
  <c r="AN26" i="1"/>
  <c r="AM26" i="1"/>
  <c r="AL26" i="1"/>
  <c r="AJ26" i="1"/>
  <c r="AI26" i="1"/>
  <c r="AH26" i="1"/>
  <c r="AF26" i="1"/>
  <c r="AE26" i="1"/>
  <c r="AD26" i="1"/>
  <c r="AD27" i="1" s="1"/>
  <c r="AC26" i="1"/>
  <c r="AC27" i="1" s="1"/>
  <c r="AB26" i="1"/>
  <c r="AB27" i="1" s="1"/>
  <c r="Z26" i="1"/>
  <c r="Y26" i="1"/>
  <c r="W26" i="1"/>
  <c r="V26" i="1"/>
  <c r="U26" i="1"/>
  <c r="T26" i="1"/>
  <c r="O26" i="1"/>
  <c r="N26" i="1"/>
  <c r="L26" i="1"/>
  <c r="L27" i="1" s="1"/>
  <c r="I26" i="1"/>
  <c r="I27" i="1" s="1"/>
  <c r="H26" i="1"/>
  <c r="G25" i="1"/>
  <c r="G26" i="1" s="1"/>
  <c r="F25" i="1"/>
  <c r="F24" i="1"/>
  <c r="F26" i="1" s="1"/>
  <c r="H27" i="1" s="1"/>
  <c r="F23" i="1"/>
  <c r="AF21" i="1"/>
  <c r="Q21" i="1"/>
  <c r="AO20" i="1"/>
  <c r="AN20" i="1"/>
  <c r="AN21" i="1" s="1"/>
  <c r="AM20" i="1"/>
  <c r="AL20" i="1"/>
  <c r="AL21" i="1" s="1"/>
  <c r="AJ20" i="1"/>
  <c r="AJ21" i="1" s="1"/>
  <c r="AI20" i="1"/>
  <c r="AI21" i="1" s="1"/>
  <c r="AH20" i="1"/>
  <c r="AF20" i="1"/>
  <c r="AE20" i="1"/>
  <c r="AE21" i="1" s="1"/>
  <c r="AD20" i="1"/>
  <c r="AD21" i="1" s="1"/>
  <c r="AC20" i="1"/>
  <c r="AC21" i="1" s="1"/>
  <c r="AB20" i="1"/>
  <c r="Z20" i="1"/>
  <c r="Y21" i="1" s="1"/>
  <c r="Y20" i="1"/>
  <c r="W20" i="1"/>
  <c r="W21" i="1" s="1"/>
  <c r="V20" i="1"/>
  <c r="V21" i="1" s="1"/>
  <c r="U20" i="1"/>
  <c r="U21" i="1" s="1"/>
  <c r="T20" i="1"/>
  <c r="Q20" i="1"/>
  <c r="O20" i="1"/>
  <c r="N20" i="1"/>
  <c r="L20" i="1"/>
  <c r="L21" i="1" s="1"/>
  <c r="K20" i="1"/>
  <c r="K21" i="1" s="1"/>
  <c r="I20" i="1"/>
  <c r="H20" i="1"/>
  <c r="G20" i="1"/>
  <c r="AM21" i="1" s="1"/>
  <c r="F19" i="1"/>
  <c r="F20" i="1" s="1"/>
  <c r="F18" i="1"/>
  <c r="F17" i="1"/>
  <c r="F16" i="1"/>
  <c r="AB15" i="1"/>
  <c r="T15" i="1"/>
  <c r="AO14" i="1"/>
  <c r="AJ14" i="1"/>
  <c r="AI14" i="1"/>
  <c r="AD14" i="1"/>
  <c r="AB14" i="1"/>
  <c r="V14" i="1"/>
  <c r="U14" i="1"/>
  <c r="T14" i="1"/>
  <c r="P14" i="1"/>
  <c r="L14" i="1"/>
  <c r="AO13" i="1"/>
  <c r="AN13" i="1"/>
  <c r="AN14" i="1" s="1"/>
  <c r="AM13" i="1"/>
  <c r="AM14" i="1" s="1"/>
  <c r="AL13" i="1"/>
  <c r="AL14" i="1" s="1"/>
  <c r="AJ13" i="1"/>
  <c r="AI13" i="1"/>
  <c r="AH13" i="1"/>
  <c r="AH14" i="1" s="1"/>
  <c r="AF13" i="1"/>
  <c r="AF14" i="1" s="1"/>
  <c r="AE13" i="1"/>
  <c r="AE14" i="1" s="1"/>
  <c r="AD13" i="1"/>
  <c r="AC13" i="1"/>
  <c r="AC14" i="1" s="1"/>
  <c r="AB13" i="1"/>
  <c r="Z13" i="1"/>
  <c r="Y13" i="1"/>
  <c r="Y14" i="1" s="1"/>
  <c r="W13" i="1"/>
  <c r="W14" i="1" s="1"/>
  <c r="V13" i="1"/>
  <c r="U13" i="1"/>
  <c r="T13" i="1"/>
  <c r="R13" i="1"/>
  <c r="R14" i="1" s="1"/>
  <c r="Q13" i="1"/>
  <c r="Q14" i="1" s="1"/>
  <c r="O13" i="1"/>
  <c r="N13" i="1"/>
  <c r="L13" i="1"/>
  <c r="K13" i="1"/>
  <c r="K14" i="1" s="1"/>
  <c r="I13" i="1"/>
  <c r="I14" i="1" s="1"/>
  <c r="H13" i="1"/>
  <c r="H14" i="1" s="1"/>
  <c r="G13" i="1"/>
  <c r="F12" i="1"/>
  <c r="F11" i="1"/>
  <c r="F10" i="1"/>
  <c r="F9" i="1"/>
  <c r="F13" i="1" s="1"/>
  <c r="W27" i="1" l="1"/>
  <c r="AL27" i="1"/>
  <c r="R27" i="1"/>
  <c r="G43" i="1"/>
  <c r="AF27" i="1"/>
  <c r="Q27" i="1"/>
  <c r="AE27" i="1"/>
  <c r="P27" i="1"/>
  <c r="P44" i="1" s="1"/>
  <c r="AB28" i="1"/>
  <c r="AB34" i="1" s="1"/>
  <c r="T28" i="1"/>
  <c r="T34" i="1" s="1"/>
  <c r="AN27" i="1"/>
  <c r="AC52" i="1"/>
  <c r="H21" i="1"/>
  <c r="I21" i="1"/>
  <c r="H43" i="1"/>
  <c r="I43" i="1"/>
  <c r="F43" i="1"/>
  <c r="U52" i="1"/>
  <c r="H59" i="1"/>
  <c r="V52" i="1"/>
  <c r="AJ52" i="1"/>
  <c r="AI27" i="1"/>
  <c r="W52" i="1"/>
  <c r="AL52" i="1"/>
  <c r="T58" i="1"/>
  <c r="T59" i="1"/>
  <c r="AH58" i="1"/>
  <c r="AI59" i="1" s="1"/>
  <c r="AB59" i="1"/>
  <c r="AB58" i="1"/>
  <c r="AD59" i="1" s="1"/>
  <c r="T53" i="1"/>
  <c r="T52" i="1"/>
  <c r="AH52" i="1"/>
  <c r="R52" i="1"/>
  <c r="G57" i="1"/>
  <c r="T27" i="1"/>
  <c r="F57" i="1"/>
  <c r="I59" i="1" s="1"/>
  <c r="AM52" i="1"/>
  <c r="U59" i="1"/>
  <c r="AH27" i="1"/>
  <c r="I33" i="1"/>
  <c r="AN52" i="1"/>
  <c r="V59" i="1"/>
  <c r="AF52" i="1"/>
  <c r="AI52" i="1"/>
  <c r="H33" i="1"/>
  <c r="U27" i="1"/>
  <c r="L32" i="1"/>
  <c r="L33" i="1" s="1"/>
  <c r="V27" i="1"/>
  <c r="AJ27" i="1"/>
  <c r="AM27" i="1"/>
  <c r="N58" i="1"/>
  <c r="AB52" i="1"/>
  <c r="AO52" i="1"/>
  <c r="W59" i="1"/>
  <c r="T21" i="1"/>
  <c r="K26" i="1"/>
  <c r="K27" i="1" s="1"/>
  <c r="T22" i="1"/>
  <c r="R43" i="1"/>
  <c r="AD56" i="1"/>
  <c r="AM57" i="1"/>
  <c r="AB21" i="1"/>
  <c r="AB22" i="1"/>
  <c r="AE56" i="1"/>
  <c r="AN57" i="1"/>
  <c r="AO21" i="1"/>
  <c r="P21" i="1"/>
  <c r="P56" i="1"/>
  <c r="AF56" i="1"/>
  <c r="AL43" i="1"/>
  <c r="Q56" i="1"/>
  <c r="AH56" i="1"/>
  <c r="AC57" i="1"/>
  <c r="R21" i="1"/>
  <c r="AH21" i="1"/>
  <c r="H52" i="1"/>
  <c r="R56" i="1"/>
  <c r="AI56" i="1"/>
  <c r="I52" i="1"/>
  <c r="T56" i="1"/>
  <c r="AJ56" i="1"/>
  <c r="AO43" i="1"/>
  <c r="U56" i="1"/>
  <c r="AL56" i="1"/>
  <c r="V56" i="1"/>
  <c r="W56" i="1"/>
  <c r="AH59" i="1" l="1"/>
  <c r="AC59" i="1"/>
  <c r="AJ59" i="1"/>
  <c r="AE59" i="1"/>
  <c r="AF59" i="1"/>
  <c r="AB44" i="1"/>
  <c r="T44" i="1"/>
  <c r="AL58" i="1"/>
  <c r="F58" i="1"/>
  <c r="AO59" i="1" l="1"/>
  <c r="AL59" i="1"/>
  <c r="AM59" i="1"/>
  <c r="AN59" i="1"/>
</calcChain>
</file>

<file path=xl/sharedStrings.xml><?xml version="1.0" encoding="utf-8"?>
<sst xmlns="http://schemas.openxmlformats.org/spreadsheetml/2006/main" count="194" uniqueCount="133">
  <si>
    <t>REKAP PROFILE ALUMNI LULUSAN TAHUN 2023</t>
  </si>
  <si>
    <t>NO</t>
  </si>
  <si>
    <t>Fak.</t>
  </si>
  <si>
    <t>Prodi</t>
  </si>
  <si>
    <t>Lulusan</t>
  </si>
  <si>
    <t>Responden</t>
  </si>
  <si>
    <t>JENIS KELAMIN</t>
  </si>
  <si>
    <t>IPK TERTINGGI</t>
  </si>
  <si>
    <t>IPK TERENDAH</t>
  </si>
  <si>
    <t>LAMA STUDI</t>
  </si>
  <si>
    <t>PEKERJAAN</t>
  </si>
  <si>
    <t xml:space="preserve">WAKTU TUNGGU </t>
  </si>
  <si>
    <t>KESESUAIAN BIDANG</t>
  </si>
  <si>
    <t>TINGKAT TEMPAT KERJA</t>
  </si>
  <si>
    <t>GAJI</t>
  </si>
  <si>
    <t>LK</t>
  </si>
  <si>
    <t>PR</t>
  </si>
  <si>
    <t>2TH</t>
  </si>
  <si>
    <t>3TH</t>
  </si>
  <si>
    <t>4TH</t>
  </si>
  <si>
    <t>5TH</t>
  </si>
  <si>
    <t>6TH</t>
  </si>
  <si>
    <t>Bk</t>
  </si>
  <si>
    <t>Wr</t>
  </si>
  <si>
    <t>SL</t>
  </si>
  <si>
    <t>BBk</t>
  </si>
  <si>
    <t>&lt;6BLN</t>
  </si>
  <si>
    <t>&gt;6BLN</t>
  </si>
  <si>
    <t>SE</t>
  </si>
  <si>
    <t>E</t>
  </si>
  <si>
    <t>CE</t>
  </si>
  <si>
    <t>TE</t>
  </si>
  <si>
    <t>KE</t>
  </si>
  <si>
    <t>LOK.</t>
  </si>
  <si>
    <t>NAS.</t>
  </si>
  <si>
    <t>INTERN.</t>
  </si>
  <si>
    <t>&lt;UMK</t>
  </si>
  <si>
    <t>UMK</t>
  </si>
  <si>
    <t>&gt;5JUTA</t>
  </si>
  <si>
    <t>&gt;10JUTA</t>
  </si>
  <si>
    <t>Dakwah</t>
  </si>
  <si>
    <t>-</t>
  </si>
  <si>
    <t>BKI</t>
  </si>
  <si>
    <t>KPI</t>
  </si>
  <si>
    <t>MD</t>
  </si>
  <si>
    <t>PMI</t>
  </si>
  <si>
    <t>Jumlah</t>
  </si>
  <si>
    <t>Rerata</t>
  </si>
  <si>
    <t>Syariah</t>
  </si>
  <si>
    <t>HKI</t>
  </si>
  <si>
    <t>HES</t>
  </si>
  <si>
    <t>HTN</t>
  </si>
  <si>
    <t>PM</t>
  </si>
  <si>
    <t>FEBI</t>
  </si>
  <si>
    <t>ES</t>
  </si>
  <si>
    <t>PS</t>
  </si>
  <si>
    <t>MZW</t>
  </si>
  <si>
    <t>FUAH</t>
  </si>
  <si>
    <t>IAT</t>
  </si>
  <si>
    <t>SAA</t>
  </si>
  <si>
    <t>SPI</t>
  </si>
  <si>
    <t>FTIK</t>
  </si>
  <si>
    <t>PAI</t>
  </si>
  <si>
    <t>PBA</t>
  </si>
  <si>
    <t>MPI</t>
  </si>
  <si>
    <t>PGMI</t>
  </si>
  <si>
    <t>PIAUD</t>
  </si>
  <si>
    <t>TMA</t>
  </si>
  <si>
    <t>TBI</t>
  </si>
  <si>
    <t>Rerata S1</t>
  </si>
  <si>
    <t>Magister</t>
  </si>
  <si>
    <t xml:space="preserve">MES </t>
  </si>
  <si>
    <t>MMPI</t>
  </si>
  <si>
    <t>MPAI</t>
  </si>
  <si>
    <t>MPGMI</t>
  </si>
  <si>
    <t>MKPI</t>
  </si>
  <si>
    <t>MHES</t>
  </si>
  <si>
    <t>Doktoral</t>
  </si>
  <si>
    <t>SI</t>
  </si>
  <si>
    <t>Total</t>
  </si>
  <si>
    <t>Rerata Institusi</t>
  </si>
  <si>
    <t>4,28 thn</t>
  </si>
  <si>
    <t>Keterangan</t>
  </si>
  <si>
    <t>:</t>
  </si>
  <si>
    <t>1. Status</t>
  </si>
  <si>
    <t>BK</t>
  </si>
  <si>
    <t>Bekerja</t>
  </si>
  <si>
    <t>Kesimpulan :</t>
  </si>
  <si>
    <t xml:space="preserve">1. </t>
  </si>
  <si>
    <t>Perbandingan jenis kelamin laki-laki dan perempuan alumni adalah 25% : 75%</t>
  </si>
  <si>
    <t>Tingkat kesesuaian bidang kerja alumni</t>
  </si>
  <si>
    <t>WR</t>
  </si>
  <si>
    <t>Wiraswasta</t>
  </si>
  <si>
    <t>Sangat erat</t>
  </si>
  <si>
    <t>Studi Lanjut</t>
  </si>
  <si>
    <t>Rata-rata IPK Tertinggi lulusan adalah 3,95</t>
  </si>
  <si>
    <t>Erat</t>
  </si>
  <si>
    <t>Belum Bekerja</t>
  </si>
  <si>
    <t>Rata-rata IPK Terendah lulusan adalah 3,53</t>
  </si>
  <si>
    <t>Cukup erat</t>
  </si>
  <si>
    <t xml:space="preserve">Kesesuaian Bidang </t>
  </si>
  <si>
    <t>Sangat Era</t>
  </si>
  <si>
    <t>Lama masa study rata-rata adalah 4,28 Tahun</t>
  </si>
  <si>
    <t>Kurang erat</t>
  </si>
  <si>
    <t>Jenis pekerjaan alumni</t>
  </si>
  <si>
    <t>Tidak erat</t>
  </si>
  <si>
    <t>C</t>
  </si>
  <si>
    <t>Cukup Erat</t>
  </si>
  <si>
    <t>Bekerja : 38%</t>
  </si>
  <si>
    <t>Tempat Kerja Alumni</t>
  </si>
  <si>
    <t>Kurang Erat</t>
  </si>
  <si>
    <t>Wiraswasta : 54%</t>
  </si>
  <si>
    <t>Lokal</t>
  </si>
  <si>
    <t>Tidak Erat</t>
  </si>
  <si>
    <t>Studi lanjut : 5%</t>
  </si>
  <si>
    <t>nasional</t>
  </si>
  <si>
    <t xml:space="preserve">Lokasi </t>
  </si>
  <si>
    <t>LOK</t>
  </si>
  <si>
    <t>Belum bekerja : 4%</t>
  </si>
  <si>
    <t>Internasional</t>
  </si>
  <si>
    <t>NAS</t>
  </si>
  <si>
    <t>Nasional</t>
  </si>
  <si>
    <t>Masa Tunggu Lulusan = 5,8 bulan</t>
  </si>
  <si>
    <t>Pendapatan/ Gaji alumni :</t>
  </si>
  <si>
    <t>&lt; UMK</t>
  </si>
  <si>
    <t>&gt; UMK</t>
  </si>
  <si>
    <t>INT</t>
  </si>
  <si>
    <t xml:space="preserve">Internasional </t>
  </si>
  <si>
    <t>&gt;10 jt</t>
  </si>
  <si>
    <t>Purwokerto, 30 Januari 2025</t>
  </si>
  <si>
    <t>Kepala UPT</t>
  </si>
  <si>
    <t>Pengembangan Karir</t>
  </si>
  <si>
    <t>Aris Nurohman, S.H.I.,M.Hum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</si>
</sst>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</font>
    <font>
      <sz val="11"/>
      <color rgb="FFFFFFFF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Arial"/>
      <family val="2"/>
    </font>
    <font>
      <b/>
      <sz val="7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7F7F7F"/>
        <bgColor rgb="FF7F7F7F"/>
      </patternFill>
    </fill>
    <fill>
      <patternFill patternType="solid">
        <fgColor rgb="FFFF00FF"/>
        <bgColor rgb="FFFF00FF"/>
      </patternFill>
    </fill>
    <fill>
      <patternFill patternType="solid">
        <fgColor rgb="FF7030A0"/>
        <bgColor rgb="FF7030A0"/>
      </patternFill>
    </fill>
    <fill>
      <patternFill patternType="solid">
        <fgColor theme="9"/>
        <bgColor theme="9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/>
    </xf>
    <xf numFmtId="9" fontId="1" fillId="3" borderId="7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9" fontId="8" fillId="3" borderId="7" xfId="0" applyNumberFormat="1" applyFont="1" applyFill="1" applyBorder="1" applyAlignment="1">
      <alignment horizontal="center" vertical="center"/>
    </xf>
    <xf numFmtId="9" fontId="1" fillId="3" borderId="14" xfId="0" applyNumberFormat="1" applyFont="1" applyFill="1" applyBorder="1" applyAlignment="1">
      <alignment horizontal="center" vertical="center"/>
    </xf>
    <xf numFmtId="9" fontId="9" fillId="3" borderId="14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9" fontId="9" fillId="3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9" fontId="1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9" fontId="8" fillId="2" borderId="7" xfId="0" applyNumberFormat="1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right" vertical="center"/>
    </xf>
    <xf numFmtId="9" fontId="9" fillId="2" borderId="10" xfId="0" applyNumberFormat="1" applyFont="1" applyFill="1" applyBorder="1" applyAlignment="1">
      <alignment horizontal="right" vertical="center"/>
    </xf>
    <xf numFmtId="9" fontId="1" fillId="2" borderId="10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9" fontId="9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0" fillId="6" borderId="7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1" fontId="12" fillId="6" borderId="7" xfId="0" applyNumberFormat="1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horizontal="center" vertical="center"/>
    </xf>
    <xf numFmtId="9" fontId="10" fillId="6" borderId="7" xfId="0" applyNumberFormat="1" applyFont="1" applyFill="1" applyBorder="1" applyAlignment="1">
      <alignment horizontal="center" vertical="center"/>
    </xf>
    <xf numFmtId="2" fontId="10" fillId="6" borderId="7" xfId="0" applyNumberFormat="1" applyFont="1" applyFill="1" applyBorder="1" applyAlignment="1">
      <alignment horizontal="center" vertical="center"/>
    </xf>
    <xf numFmtId="9" fontId="13" fillId="6" borderId="7" xfId="0" applyNumberFormat="1" applyFont="1" applyFill="1" applyBorder="1" applyAlignment="1">
      <alignment horizontal="center" vertical="center"/>
    </xf>
    <xf numFmtId="9" fontId="10" fillId="6" borderId="9" xfId="0" applyNumberFormat="1" applyFont="1" applyFill="1" applyBorder="1" applyAlignment="1">
      <alignment horizontal="center" vertical="center"/>
    </xf>
    <xf numFmtId="164" fontId="13" fillId="6" borderId="10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9" fontId="13" fillId="2" borderId="7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1" fontId="14" fillId="7" borderId="7" xfId="0" applyNumberFormat="1" applyFont="1" applyFill="1" applyBorder="1" applyAlignment="1">
      <alignment horizontal="center" vertical="center"/>
    </xf>
    <xf numFmtId="1" fontId="13" fillId="7" borderId="7" xfId="0" applyNumberFormat="1" applyFont="1" applyFill="1" applyBorder="1" applyAlignment="1">
      <alignment horizontal="center" vertical="center"/>
    </xf>
    <xf numFmtId="1" fontId="12" fillId="7" borderId="7" xfId="0" applyNumberFormat="1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9" fontId="13" fillId="7" borderId="7" xfId="0" applyNumberFormat="1" applyFont="1" applyFill="1" applyBorder="1" applyAlignment="1">
      <alignment horizontal="center" vertical="center"/>
    </xf>
    <xf numFmtId="2" fontId="13" fillId="7" borderId="7" xfId="0" applyNumberFormat="1" applyFont="1" applyFill="1" applyBorder="1" applyAlignment="1">
      <alignment horizontal="center" vertical="center"/>
    </xf>
    <xf numFmtId="9" fontId="13" fillId="7" borderId="9" xfId="0" applyNumberFormat="1" applyFont="1" applyFill="1" applyBorder="1" applyAlignment="1">
      <alignment horizontal="center" vertical="center"/>
    </xf>
    <xf numFmtId="164" fontId="13" fillId="7" borderId="10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9" fontId="13" fillId="2" borderId="9" xfId="0" applyNumberFormat="1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1" fontId="11" fillId="8" borderId="7" xfId="0" applyNumberFormat="1" applyFont="1" applyFill="1" applyBorder="1" applyAlignment="1">
      <alignment horizontal="center" vertical="center"/>
    </xf>
    <xf numFmtId="1" fontId="12" fillId="8" borderId="7" xfId="0" applyNumberFormat="1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9" fontId="10" fillId="8" borderId="7" xfId="0" applyNumberFormat="1" applyFont="1" applyFill="1" applyBorder="1" applyAlignment="1">
      <alignment horizontal="center" vertical="center"/>
    </xf>
    <xf numFmtId="2" fontId="10" fillId="8" borderId="7" xfId="0" applyNumberFormat="1" applyFont="1" applyFill="1" applyBorder="1" applyAlignment="1">
      <alignment horizontal="center" vertical="center"/>
    </xf>
    <xf numFmtId="9" fontId="13" fillId="8" borderId="7" xfId="0" applyNumberFormat="1" applyFont="1" applyFill="1" applyBorder="1" applyAlignment="1">
      <alignment horizontal="center" vertical="center"/>
    </xf>
    <xf numFmtId="9" fontId="10" fillId="8" borderId="9" xfId="0" applyNumberFormat="1" applyFont="1" applyFill="1" applyBorder="1" applyAlignment="1">
      <alignment horizontal="center" vertical="center"/>
    </xf>
    <xf numFmtId="164" fontId="13" fillId="8" borderId="10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1" fontId="1" fillId="9" borderId="7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" fontId="5" fillId="9" borderId="7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9" fontId="1" fillId="9" borderId="7" xfId="0" applyNumberFormat="1" applyFont="1" applyFill="1" applyBorder="1" applyAlignment="1">
      <alignment horizontal="center" vertical="center"/>
    </xf>
    <xf numFmtId="2" fontId="1" fillId="9" borderId="7" xfId="0" applyNumberFormat="1" applyFont="1" applyFill="1" applyBorder="1" applyAlignment="1">
      <alignment horizontal="center" vertical="center"/>
    </xf>
    <xf numFmtId="9" fontId="8" fillId="9" borderId="7" xfId="0" applyNumberFormat="1" applyFont="1" applyFill="1" applyBorder="1" applyAlignment="1">
      <alignment horizontal="center" vertical="center"/>
    </xf>
    <xf numFmtId="9" fontId="9" fillId="9" borderId="7" xfId="0" applyNumberFormat="1" applyFont="1" applyFill="1" applyBorder="1" applyAlignment="1">
      <alignment horizontal="center" vertical="center"/>
    </xf>
    <xf numFmtId="9" fontId="1" fillId="9" borderId="9" xfId="0" applyNumberFormat="1" applyFont="1" applyFill="1" applyBorder="1" applyAlignment="1">
      <alignment horizontal="center" vertical="center"/>
    </xf>
    <xf numFmtId="164" fontId="9" fillId="9" borderId="10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right" vertical="center"/>
    </xf>
    <xf numFmtId="0" fontId="13" fillId="10" borderId="7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1" fontId="10" fillId="10" borderId="7" xfId="0" applyNumberFormat="1" applyFont="1" applyFill="1" applyBorder="1" applyAlignment="1">
      <alignment horizontal="center" vertical="center"/>
    </xf>
    <xf numFmtId="2" fontId="10" fillId="10" borderId="7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1" fontId="12" fillId="10" borderId="7" xfId="0" applyNumberFormat="1" applyFont="1" applyFill="1" applyBorder="1" applyAlignment="1">
      <alignment horizontal="center" vertical="center"/>
    </xf>
    <xf numFmtId="9" fontId="10" fillId="10" borderId="7" xfId="0" applyNumberFormat="1" applyFont="1" applyFill="1" applyBorder="1" applyAlignment="1">
      <alignment horizontal="center" vertical="center"/>
    </xf>
    <xf numFmtId="9" fontId="13" fillId="10" borderId="7" xfId="0" applyNumberFormat="1" applyFont="1" applyFill="1" applyBorder="1" applyAlignment="1">
      <alignment horizontal="center" vertical="center"/>
    </xf>
    <xf numFmtId="9" fontId="10" fillId="10" borderId="9" xfId="0" applyNumberFormat="1" applyFont="1" applyFill="1" applyBorder="1" applyAlignment="1">
      <alignment horizontal="center" vertical="center"/>
    </xf>
    <xf numFmtId="164" fontId="13" fillId="10" borderId="10" xfId="0" applyNumberFormat="1" applyFont="1" applyFill="1" applyBorder="1" applyAlignment="1">
      <alignment horizontal="center" vertical="center"/>
    </xf>
    <xf numFmtId="1" fontId="13" fillId="10" borderId="7" xfId="0" applyNumberFormat="1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1" fontId="1" fillId="11" borderId="7" xfId="0" applyNumberFormat="1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164" fontId="16" fillId="11" borderId="9" xfId="0" applyNumberFormat="1" applyFont="1" applyFill="1" applyBorder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9" fontId="1" fillId="0" borderId="7" xfId="0" applyNumberFormat="1" applyFont="1" applyBorder="1"/>
    <xf numFmtId="9" fontId="3" fillId="0" borderId="7" xfId="0" applyNumberFormat="1" applyFont="1" applyBorder="1"/>
    <xf numFmtId="9" fontId="1" fillId="0" borderId="5" xfId="0" applyNumberFormat="1" applyFont="1" applyBorder="1"/>
    <xf numFmtId="0" fontId="2" fillId="2" borderId="10" xfId="0" applyFont="1" applyFill="1" applyBorder="1" applyAlignment="1">
      <alignment horizontal="center" vertical="center"/>
    </xf>
    <xf numFmtId="9" fontId="1" fillId="2" borderId="7" xfId="0" applyNumberFormat="1" applyFont="1" applyFill="1" applyBorder="1" applyAlignment="1">
      <alignment horizontal="center"/>
    </xf>
    <xf numFmtId="9" fontId="5" fillId="2" borderId="7" xfId="0" applyNumberFormat="1" applyFont="1" applyFill="1" applyBorder="1"/>
    <xf numFmtId="9" fontId="1" fillId="0" borderId="7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" fillId="0" borderId="5" xfId="0" applyFont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/>
    <xf numFmtId="0" fontId="1" fillId="0" borderId="0" xfId="0" applyFont="1" applyAlignment="1">
      <alignment horizontal="left" vertical="center"/>
    </xf>
    <xf numFmtId="9" fontId="1" fillId="2" borderId="1" xfId="0" applyNumberFormat="1" applyFont="1" applyFill="1" applyBorder="1"/>
    <xf numFmtId="0" fontId="3" fillId="0" borderId="0" xfId="0" applyFont="1" applyAlignment="1">
      <alignment horizontal="right" vertical="center"/>
    </xf>
    <xf numFmtId="0" fontId="3" fillId="2" borderId="1" xfId="0" applyFont="1" applyFill="1" applyBorder="1"/>
    <xf numFmtId="9" fontId="1" fillId="2" borderId="1" xfId="0" applyNumberFormat="1" applyFont="1" applyFill="1" applyBorder="1" applyAlignment="1">
      <alignment horizontal="left"/>
    </xf>
    <xf numFmtId="9" fontId="1" fillId="0" borderId="0" xfId="0" applyNumberFormat="1" applyFont="1" applyAlignment="1">
      <alignment horizontal="left"/>
    </xf>
    <xf numFmtId="0" fontId="20" fillId="0" borderId="0" xfId="0" applyFont="1" applyAlignment="1">
      <alignment vertical="center"/>
    </xf>
    <xf numFmtId="164" fontId="13" fillId="10" borderId="5" xfId="0" applyNumberFormat="1" applyFont="1" applyFill="1" applyBorder="1" applyAlignment="1">
      <alignment horizontal="center" vertical="center"/>
    </xf>
    <xf numFmtId="0" fontId="4" fillId="0" borderId="6" xfId="0" applyFont="1" applyBorder="1"/>
    <xf numFmtId="1" fontId="1" fillId="0" borderId="5" xfId="0" applyNumberFormat="1" applyFont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4" fillId="0" borderId="8" xfId="0" applyFont="1" applyBorder="1"/>
    <xf numFmtId="0" fontId="10" fillId="10" borderId="5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/>
    </xf>
    <xf numFmtId="0" fontId="4" fillId="0" borderId="21" xfId="0" applyFont="1" applyBorder="1"/>
    <xf numFmtId="9" fontId="3" fillId="2" borderId="22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2" fillId="0" borderId="5" xfId="0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left"/>
    </xf>
    <xf numFmtId="0" fontId="4" fillId="0" borderId="2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7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8" xfId="0" applyFont="1" applyBorder="1"/>
    <xf numFmtId="0" fontId="4" fillId="0" borderId="12" xfId="0" applyFont="1" applyBorder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13" xfId="0" applyFont="1" applyBorder="1"/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wrapText="1"/>
    </xf>
    <xf numFmtId="164" fontId="9" fillId="3" borderId="5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164" fontId="13" fillId="7" borderId="5" xfId="0" applyNumberFormat="1" applyFont="1" applyFill="1" applyBorder="1" applyAlignment="1">
      <alignment horizontal="center" vertical="center"/>
    </xf>
    <xf numFmtId="164" fontId="13" fillId="8" borderId="5" xfId="0" applyNumberFormat="1" applyFont="1" applyFill="1" applyBorder="1" applyAlignment="1">
      <alignment horizontal="center" vertical="center"/>
    </xf>
    <xf numFmtId="164" fontId="9" fillId="9" borderId="5" xfId="0" applyNumberFormat="1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276225</xdr:colOff>
      <xdr:row>76</xdr:row>
      <xdr:rowOff>76200</xdr:rowOff>
    </xdr:from>
    <xdr:ext cx="1590675" cy="11334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192125" y="16446500"/>
          <a:ext cx="1590675" cy="1133475"/>
          <a:chOff x="4550663" y="3213263"/>
          <a:chExt cx="1590675" cy="11334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550663" y="3213263"/>
            <a:ext cx="1590675" cy="1133475"/>
            <a:chOff x="4550663" y="3213263"/>
            <a:chExt cx="1590675" cy="11334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550663" y="3213263"/>
              <a:ext cx="1590675" cy="1133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550663" y="3213263"/>
              <a:ext cx="1590675" cy="1133475"/>
              <a:chOff x="4550663" y="3213263"/>
              <a:chExt cx="1590675" cy="113347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4550663" y="3213263"/>
                <a:ext cx="1590675" cy="1133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4550663" y="3213263"/>
                <a:ext cx="1590675" cy="1133475"/>
                <a:chOff x="4550663" y="3213263"/>
                <a:chExt cx="1590675" cy="113347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4550663" y="3213263"/>
                  <a:ext cx="1590675" cy="11334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GrpSpPr/>
              </xdr:nvGrpSpPr>
              <xdr:grpSpPr>
                <a:xfrm>
                  <a:off x="4550663" y="3213263"/>
                  <a:ext cx="1590675" cy="1133475"/>
                  <a:chOff x="0" y="0"/>
                  <a:chExt cx="2009775" cy="1438910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SpPr/>
                </xdr:nvSpPr>
                <xdr:spPr>
                  <a:xfrm>
                    <a:off x="0" y="0"/>
                    <a:ext cx="2009775" cy="14389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pic>
                <xdr:nvPic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1">
                    <a:alphaModFix amt="66000"/>
                  </a:blip>
                  <a:srcRect/>
                  <a:stretch/>
                </xdr:blipFill>
                <xdr:spPr>
                  <a:xfrm>
                    <a:off x="847725" y="390525"/>
                    <a:ext cx="1162050" cy="71183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  <xdr:pic>
                <xdr:nvPicPr>
                  <xdr:cNvPr id="12" name="Shape 12">
                    <a:extLst>
                      <a:ext uri="{FF2B5EF4-FFF2-40B4-BE49-F238E27FC236}">
                        <a16:creationId xmlns:a16="http://schemas.microsoft.com/office/drawing/2014/main" id="{00000000-0008-0000-0000-00000C00000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2">
                    <a:alphaModFix amt="54000"/>
                  </a:blip>
                  <a:srcRect l="22668" r="20445"/>
                  <a:stretch/>
                </xdr:blipFill>
                <xdr:spPr>
                  <a:xfrm>
                    <a:off x="0" y="0"/>
                    <a:ext cx="1459865" cy="143891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</xdr:grpSp>
    </xdr:grpSp>
    <xdr:clientData fLocksWithSheet="0"/>
  </xdr:oneCellAnchor>
  <xdr:oneCellAnchor>
    <xdr:from>
      <xdr:col>10</xdr:col>
      <xdr:colOff>371475</xdr:colOff>
      <xdr:row>0</xdr:row>
      <xdr:rowOff>47625</xdr:rowOff>
    </xdr:from>
    <xdr:ext cx="8143875" cy="9525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14401800" cy="12544425"/>
    <xdr:pic>
      <xdr:nvPicPr>
        <xdr:cNvPr id="14" name="image1.png" descr="Keluaran gamba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000"/>
  <sheetViews>
    <sheetView showGridLines="0" tabSelected="1" workbookViewId="0">
      <pane ySplit="8" topLeftCell="A9" activePane="bottomLeft" state="frozen"/>
      <selection pane="bottomLeft" activeCell="B10" sqref="B10"/>
    </sheetView>
  </sheetViews>
  <sheetFormatPr baseColWidth="10" defaultColWidth="14.5" defaultRowHeight="15" customHeight="1" x14ac:dyDescent="0.2"/>
  <cols>
    <col min="1" max="1" width="3.33203125" customWidth="1"/>
    <col min="2" max="2" width="3.6640625" customWidth="1"/>
    <col min="3" max="3" width="9.1640625" customWidth="1"/>
    <col min="4" max="4" width="3.6640625" customWidth="1"/>
    <col min="5" max="5" width="6.1640625" customWidth="1"/>
    <col min="6" max="7" width="9.1640625" customWidth="1"/>
    <col min="8" max="8" width="6.6640625" customWidth="1"/>
    <col min="9" max="9" width="6.83203125" customWidth="1"/>
    <col min="10" max="10" width="0.33203125" customWidth="1"/>
    <col min="11" max="12" width="7.5" customWidth="1"/>
    <col min="13" max="13" width="0.1640625" customWidth="1"/>
    <col min="14" max="15" width="5.83203125" customWidth="1"/>
    <col min="16" max="16" width="7" customWidth="1"/>
    <col min="17" max="18" width="5.83203125" customWidth="1"/>
    <col min="19" max="19" width="0.5" customWidth="1"/>
    <col min="20" max="20" width="8.5" customWidth="1"/>
    <col min="21" max="23" width="5.5" customWidth="1"/>
    <col min="24" max="24" width="0.33203125" customWidth="1"/>
    <col min="25" max="25" width="7.5" customWidth="1"/>
    <col min="26" max="26" width="7.33203125" customWidth="1"/>
    <col min="27" max="27" width="0.5" customWidth="1"/>
    <col min="28" max="28" width="7.1640625" customWidth="1"/>
    <col min="29" max="32" width="5.83203125" customWidth="1"/>
    <col min="33" max="33" width="0.5" customWidth="1"/>
    <col min="34" max="36" width="7.83203125" customWidth="1"/>
    <col min="37" max="37" width="0.5" customWidth="1"/>
    <col min="38" max="40" width="7.5" customWidth="1"/>
    <col min="41" max="41" width="7.6640625" customWidth="1"/>
    <col min="42" max="43" width="8.6640625" customWidth="1"/>
  </cols>
  <sheetData>
    <row r="1" spans="1:43" x14ac:dyDescent="0.2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AB1" s="4"/>
      <c r="AC1" s="4"/>
      <c r="AD1" s="4"/>
      <c r="AE1" s="4"/>
      <c r="AF1" s="4"/>
      <c r="AG1" s="4"/>
    </row>
    <row r="2" spans="1:43" x14ac:dyDescent="0.2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AB2" s="4"/>
      <c r="AC2" s="4"/>
      <c r="AD2" s="4"/>
      <c r="AE2" s="4"/>
      <c r="AF2" s="4"/>
      <c r="AG2" s="4"/>
    </row>
    <row r="3" spans="1:43" x14ac:dyDescent="0.2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3"/>
      <c r="O3" s="3"/>
      <c r="P3" s="3"/>
      <c r="Q3" s="3"/>
      <c r="R3" s="3"/>
      <c r="S3" s="3"/>
      <c r="AB3" s="4"/>
      <c r="AC3" s="4"/>
      <c r="AD3" s="4"/>
      <c r="AE3" s="4"/>
      <c r="AF3" s="4"/>
      <c r="AG3" s="4"/>
    </row>
    <row r="4" spans="1:43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3"/>
      <c r="O4" s="3"/>
      <c r="P4" s="3"/>
      <c r="Q4" s="3"/>
      <c r="R4" s="3"/>
      <c r="S4" s="3"/>
      <c r="AB4" s="4"/>
      <c r="AC4" s="4"/>
      <c r="AD4" s="4"/>
      <c r="AE4" s="4"/>
      <c r="AF4" s="4"/>
      <c r="AG4" s="4"/>
    </row>
    <row r="5" spans="1:43" x14ac:dyDescent="0.2">
      <c r="A5" s="1"/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1"/>
      <c r="N5" s="3"/>
      <c r="O5" s="3"/>
      <c r="P5" s="3"/>
      <c r="Q5" s="3"/>
      <c r="R5" s="3"/>
      <c r="S5" s="3"/>
      <c r="AB5" s="4"/>
      <c r="AC5" s="4"/>
      <c r="AD5" s="4"/>
      <c r="AE5" s="4"/>
      <c r="AF5" s="4"/>
      <c r="AG5" s="4"/>
    </row>
    <row r="6" spans="1:43" ht="30" customHeight="1" x14ac:dyDescent="0.2">
      <c r="A6" s="207" t="s">
        <v>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3" ht="26.25" customHeight="1" x14ac:dyDescent="0.2">
      <c r="A7" s="208" t="s">
        <v>1</v>
      </c>
      <c r="B7" s="198"/>
      <c r="C7" s="209" t="s">
        <v>2</v>
      </c>
      <c r="D7" s="211" t="s">
        <v>3</v>
      </c>
      <c r="E7" s="198"/>
      <c r="F7" s="212" t="s">
        <v>4</v>
      </c>
      <c r="G7" s="212" t="s">
        <v>5</v>
      </c>
      <c r="H7" s="213" t="s">
        <v>6</v>
      </c>
      <c r="I7" s="173"/>
      <c r="J7" s="6"/>
      <c r="K7" s="214" t="s">
        <v>7</v>
      </c>
      <c r="L7" s="214" t="s">
        <v>8</v>
      </c>
      <c r="M7" s="5"/>
      <c r="N7" s="204" t="s">
        <v>9</v>
      </c>
      <c r="O7" s="176"/>
      <c r="P7" s="176"/>
      <c r="Q7" s="176"/>
      <c r="R7" s="176"/>
      <c r="S7" s="7"/>
      <c r="T7" s="205" t="s">
        <v>10</v>
      </c>
      <c r="U7" s="176"/>
      <c r="V7" s="176"/>
      <c r="W7" s="173"/>
      <c r="X7" s="8"/>
      <c r="Y7" s="218" t="s">
        <v>11</v>
      </c>
      <c r="Z7" s="173"/>
      <c r="AA7" s="9"/>
      <c r="AB7" s="205" t="s">
        <v>12</v>
      </c>
      <c r="AC7" s="176"/>
      <c r="AD7" s="176"/>
      <c r="AE7" s="176"/>
      <c r="AF7" s="173"/>
      <c r="AG7" s="10"/>
      <c r="AH7" s="206" t="s">
        <v>13</v>
      </c>
      <c r="AI7" s="176"/>
      <c r="AJ7" s="173"/>
      <c r="AK7" s="11"/>
      <c r="AL7" s="205" t="s">
        <v>14</v>
      </c>
      <c r="AM7" s="176"/>
      <c r="AN7" s="176"/>
      <c r="AO7" s="173"/>
    </row>
    <row r="8" spans="1:43" ht="24.75" customHeight="1" x14ac:dyDescent="0.2">
      <c r="A8" s="199"/>
      <c r="B8" s="201"/>
      <c r="C8" s="210"/>
      <c r="D8" s="199"/>
      <c r="E8" s="201"/>
      <c r="F8" s="210"/>
      <c r="G8" s="210"/>
      <c r="H8" s="12" t="s">
        <v>15</v>
      </c>
      <c r="I8" s="12" t="s">
        <v>16</v>
      </c>
      <c r="J8" s="12"/>
      <c r="K8" s="210"/>
      <c r="L8" s="210"/>
      <c r="M8" s="6"/>
      <c r="N8" s="13" t="s">
        <v>17</v>
      </c>
      <c r="O8" s="13" t="s">
        <v>18</v>
      </c>
      <c r="P8" s="13" t="s">
        <v>19</v>
      </c>
      <c r="Q8" s="13" t="s">
        <v>20</v>
      </c>
      <c r="R8" s="13" t="s">
        <v>21</v>
      </c>
      <c r="S8" s="13"/>
      <c r="T8" s="14" t="s">
        <v>22</v>
      </c>
      <c r="U8" s="14" t="s">
        <v>23</v>
      </c>
      <c r="V8" s="14" t="s">
        <v>24</v>
      </c>
      <c r="W8" s="14" t="s">
        <v>25</v>
      </c>
      <c r="X8" s="15"/>
      <c r="Y8" s="16" t="s">
        <v>26</v>
      </c>
      <c r="Z8" s="13" t="s">
        <v>27</v>
      </c>
      <c r="AA8" s="13"/>
      <c r="AB8" s="14" t="s">
        <v>28</v>
      </c>
      <c r="AC8" s="14" t="s">
        <v>29</v>
      </c>
      <c r="AD8" s="14" t="s">
        <v>30</v>
      </c>
      <c r="AE8" s="14" t="s">
        <v>31</v>
      </c>
      <c r="AF8" s="14" t="s">
        <v>32</v>
      </c>
      <c r="AG8" s="14"/>
      <c r="AH8" s="14" t="s">
        <v>33</v>
      </c>
      <c r="AI8" s="14" t="s">
        <v>34</v>
      </c>
      <c r="AJ8" s="14" t="s">
        <v>35</v>
      </c>
      <c r="AK8" s="14"/>
      <c r="AL8" s="14" t="s">
        <v>36</v>
      </c>
      <c r="AM8" s="14" t="s">
        <v>37</v>
      </c>
      <c r="AN8" s="14" t="s">
        <v>38</v>
      </c>
      <c r="AO8" s="14" t="s">
        <v>39</v>
      </c>
      <c r="AP8" s="3"/>
      <c r="AQ8" s="3"/>
    </row>
    <row r="9" spans="1:43" ht="17.25" customHeight="1" x14ac:dyDescent="0.2">
      <c r="A9" s="17">
        <v>1</v>
      </c>
      <c r="B9" s="17">
        <v>1</v>
      </c>
      <c r="C9" s="18" t="s">
        <v>40</v>
      </c>
      <c r="D9" s="19" t="s">
        <v>41</v>
      </c>
      <c r="E9" s="20" t="s">
        <v>42</v>
      </c>
      <c r="F9" s="18">
        <f t="shared" ref="F9:F12" si="0">SUM(H9:I9)</f>
        <v>178</v>
      </c>
      <c r="G9" s="21">
        <v>132</v>
      </c>
      <c r="H9" s="18">
        <v>30</v>
      </c>
      <c r="I9" s="18">
        <v>148</v>
      </c>
      <c r="J9" s="18"/>
      <c r="K9" s="18">
        <v>3.85</v>
      </c>
      <c r="L9" s="18">
        <v>3.14</v>
      </c>
      <c r="M9" s="18"/>
      <c r="N9" s="18">
        <v>0</v>
      </c>
      <c r="O9" s="18">
        <v>0</v>
      </c>
      <c r="P9" s="18">
        <v>102</v>
      </c>
      <c r="Q9" s="18">
        <v>29</v>
      </c>
      <c r="R9" s="18">
        <v>1</v>
      </c>
      <c r="S9" s="18"/>
      <c r="T9" s="18">
        <v>57</v>
      </c>
      <c r="U9" s="18">
        <v>63</v>
      </c>
      <c r="V9" s="18">
        <v>7</v>
      </c>
      <c r="W9" s="18">
        <v>5</v>
      </c>
      <c r="X9" s="18"/>
      <c r="Y9" s="18">
        <v>90</v>
      </c>
      <c r="Z9" s="18">
        <v>42</v>
      </c>
      <c r="AA9" s="18"/>
      <c r="AB9" s="18">
        <v>58</v>
      </c>
      <c r="AC9" s="18">
        <v>46</v>
      </c>
      <c r="AD9" s="18">
        <v>7</v>
      </c>
      <c r="AE9" s="18">
        <v>5</v>
      </c>
      <c r="AF9" s="18">
        <v>4</v>
      </c>
      <c r="AG9" s="18"/>
      <c r="AH9" s="18">
        <v>122</v>
      </c>
      <c r="AI9" s="18">
        <v>8</v>
      </c>
      <c r="AJ9" s="18">
        <v>2</v>
      </c>
      <c r="AK9" s="18"/>
      <c r="AL9" s="18">
        <v>10</v>
      </c>
      <c r="AM9" s="18">
        <v>75</v>
      </c>
      <c r="AN9" s="18">
        <v>42</v>
      </c>
      <c r="AO9" s="18">
        <v>5</v>
      </c>
    </row>
    <row r="10" spans="1:43" ht="17.25" customHeight="1" x14ac:dyDescent="0.2">
      <c r="A10" s="17"/>
      <c r="B10" s="17">
        <v>2</v>
      </c>
      <c r="C10" s="18"/>
      <c r="D10" s="19" t="s">
        <v>41</v>
      </c>
      <c r="E10" s="20" t="s">
        <v>43</v>
      </c>
      <c r="F10" s="18">
        <f t="shared" si="0"/>
        <v>138</v>
      </c>
      <c r="G10" s="21">
        <v>113</v>
      </c>
      <c r="H10" s="18">
        <v>41</v>
      </c>
      <c r="I10" s="18">
        <v>97</v>
      </c>
      <c r="J10" s="18"/>
      <c r="K10" s="18">
        <v>3.82</v>
      </c>
      <c r="L10" s="18">
        <v>2.94</v>
      </c>
      <c r="M10" s="18"/>
      <c r="N10" s="18">
        <v>0</v>
      </c>
      <c r="O10" s="18">
        <v>0</v>
      </c>
      <c r="P10" s="18">
        <v>92</v>
      </c>
      <c r="Q10" s="18">
        <v>2</v>
      </c>
      <c r="R10" s="18">
        <v>1</v>
      </c>
      <c r="S10" s="18"/>
      <c r="T10" s="18">
        <v>30</v>
      </c>
      <c r="U10" s="18">
        <v>61</v>
      </c>
      <c r="V10" s="18">
        <v>1</v>
      </c>
      <c r="W10" s="18">
        <v>3</v>
      </c>
      <c r="X10" s="18"/>
      <c r="Y10" s="18">
        <v>62</v>
      </c>
      <c r="Z10" s="18">
        <v>33</v>
      </c>
      <c r="AA10" s="18"/>
      <c r="AB10" s="18">
        <v>55</v>
      </c>
      <c r="AC10" s="18">
        <v>25</v>
      </c>
      <c r="AD10" s="18">
        <v>12</v>
      </c>
      <c r="AE10" s="18">
        <v>2</v>
      </c>
      <c r="AF10" s="18">
        <v>4</v>
      </c>
      <c r="AG10" s="18"/>
      <c r="AH10" s="18">
        <v>85</v>
      </c>
      <c r="AI10" s="18">
        <v>10</v>
      </c>
      <c r="AJ10" s="18">
        <v>0</v>
      </c>
      <c r="AK10" s="18"/>
      <c r="AL10" s="18">
        <v>8</v>
      </c>
      <c r="AM10" s="18">
        <v>29</v>
      </c>
      <c r="AN10" s="18">
        <v>65</v>
      </c>
      <c r="AO10" s="18">
        <v>1</v>
      </c>
    </row>
    <row r="11" spans="1:43" ht="17.25" customHeight="1" x14ac:dyDescent="0.2">
      <c r="A11" s="17"/>
      <c r="B11" s="17">
        <v>3</v>
      </c>
      <c r="C11" s="18"/>
      <c r="D11" s="19" t="s">
        <v>41</v>
      </c>
      <c r="E11" s="20" t="s">
        <v>44</v>
      </c>
      <c r="F11" s="18">
        <f t="shared" si="0"/>
        <v>50</v>
      </c>
      <c r="G11" s="21">
        <v>47</v>
      </c>
      <c r="H11" s="18">
        <v>12</v>
      </c>
      <c r="I11" s="18">
        <v>38</v>
      </c>
      <c r="J11" s="18"/>
      <c r="K11" s="18">
        <v>3.8</v>
      </c>
      <c r="L11" s="18">
        <v>3.17</v>
      </c>
      <c r="M11" s="18"/>
      <c r="N11" s="18">
        <v>0</v>
      </c>
      <c r="O11" s="18">
        <v>0</v>
      </c>
      <c r="P11" s="18">
        <v>27</v>
      </c>
      <c r="Q11" s="18">
        <v>8</v>
      </c>
      <c r="R11" s="18">
        <v>0</v>
      </c>
      <c r="S11" s="18"/>
      <c r="T11" s="18">
        <v>5</v>
      </c>
      <c r="U11" s="18">
        <v>22</v>
      </c>
      <c r="V11" s="18">
        <v>1</v>
      </c>
      <c r="W11" s="18">
        <v>7</v>
      </c>
      <c r="X11" s="18"/>
      <c r="Y11" s="18">
        <v>27</v>
      </c>
      <c r="Z11" s="18">
        <v>8</v>
      </c>
      <c r="AA11" s="18"/>
      <c r="AB11" s="18">
        <v>22</v>
      </c>
      <c r="AC11" s="18">
        <v>11</v>
      </c>
      <c r="AD11" s="18">
        <v>3</v>
      </c>
      <c r="AE11" s="18">
        <v>0</v>
      </c>
      <c r="AF11" s="18">
        <v>3</v>
      </c>
      <c r="AG11" s="18"/>
      <c r="AH11" s="18">
        <v>34</v>
      </c>
      <c r="AI11" s="18">
        <v>1</v>
      </c>
      <c r="AJ11" s="18">
        <v>0</v>
      </c>
      <c r="AK11" s="18"/>
      <c r="AL11" s="18">
        <v>2</v>
      </c>
      <c r="AM11" s="18">
        <v>21</v>
      </c>
      <c r="AN11" s="18">
        <v>12</v>
      </c>
      <c r="AO11" s="18">
        <v>0</v>
      </c>
    </row>
    <row r="12" spans="1:43" ht="17.25" customHeight="1" x14ac:dyDescent="0.2">
      <c r="A12" s="17"/>
      <c r="B12" s="17">
        <v>4</v>
      </c>
      <c r="C12" s="18"/>
      <c r="D12" s="19" t="s">
        <v>41</v>
      </c>
      <c r="E12" s="20" t="s">
        <v>45</v>
      </c>
      <c r="F12" s="18">
        <f t="shared" si="0"/>
        <v>45</v>
      </c>
      <c r="G12" s="21">
        <v>37</v>
      </c>
      <c r="H12" s="18">
        <v>19</v>
      </c>
      <c r="I12" s="18">
        <v>26</v>
      </c>
      <c r="J12" s="18"/>
      <c r="K12" s="18">
        <v>3.72</v>
      </c>
      <c r="L12" s="18">
        <v>2.97</v>
      </c>
      <c r="M12" s="18"/>
      <c r="N12" s="18">
        <v>0</v>
      </c>
      <c r="O12" s="18">
        <v>0</v>
      </c>
      <c r="P12" s="18">
        <v>29</v>
      </c>
      <c r="Q12" s="18">
        <v>1</v>
      </c>
      <c r="R12" s="18">
        <v>0</v>
      </c>
      <c r="S12" s="18"/>
      <c r="T12" s="18">
        <v>22</v>
      </c>
      <c r="U12" s="18">
        <v>6</v>
      </c>
      <c r="V12" s="18">
        <v>0</v>
      </c>
      <c r="W12" s="18">
        <v>2</v>
      </c>
      <c r="X12" s="18"/>
      <c r="Y12" s="18">
        <v>26</v>
      </c>
      <c r="Z12" s="18">
        <v>4</v>
      </c>
      <c r="AA12" s="18"/>
      <c r="AB12" s="18">
        <v>17</v>
      </c>
      <c r="AC12" s="18">
        <v>7</v>
      </c>
      <c r="AD12" s="18">
        <v>2</v>
      </c>
      <c r="AE12" s="18">
        <v>3</v>
      </c>
      <c r="AF12" s="18">
        <v>1</v>
      </c>
      <c r="AG12" s="18"/>
      <c r="AH12" s="18">
        <v>26</v>
      </c>
      <c r="AI12" s="18">
        <v>4</v>
      </c>
      <c r="AJ12" s="18">
        <v>0</v>
      </c>
      <c r="AK12" s="18"/>
      <c r="AL12" s="18">
        <v>4</v>
      </c>
      <c r="AM12" s="18">
        <v>11</v>
      </c>
      <c r="AN12" s="18">
        <v>15</v>
      </c>
      <c r="AO12" s="18">
        <v>0</v>
      </c>
    </row>
    <row r="13" spans="1:43" ht="17.25" customHeight="1" x14ac:dyDescent="0.2">
      <c r="A13" s="17"/>
      <c r="B13" s="17"/>
      <c r="C13" s="215" t="s">
        <v>46</v>
      </c>
      <c r="D13" s="176"/>
      <c r="E13" s="173"/>
      <c r="F13" s="18">
        <f t="shared" ref="F13:I13" si="1">SUM(F9:F12)</f>
        <v>411</v>
      </c>
      <c r="G13" s="22">
        <f t="shared" si="1"/>
        <v>329</v>
      </c>
      <c r="H13" s="18">
        <f t="shared" si="1"/>
        <v>102</v>
      </c>
      <c r="I13" s="18">
        <f t="shared" si="1"/>
        <v>309</v>
      </c>
      <c r="J13" s="18"/>
      <c r="K13" s="18">
        <f t="shared" ref="K13:L13" si="2">SUM(K9:K12)</f>
        <v>15.19</v>
      </c>
      <c r="L13" s="18">
        <f t="shared" si="2"/>
        <v>12.22</v>
      </c>
      <c r="M13" s="18"/>
      <c r="N13" s="18">
        <f t="shared" ref="N13:O13" si="3">SUM(N9:N12)</f>
        <v>0</v>
      </c>
      <c r="O13" s="18">
        <f t="shared" si="3"/>
        <v>0</v>
      </c>
      <c r="P13" s="18">
        <v>276</v>
      </c>
      <c r="Q13" s="18">
        <f t="shared" ref="Q13:R13" si="4">SUM(Q9:Q12)</f>
        <v>40</v>
      </c>
      <c r="R13" s="18">
        <f t="shared" si="4"/>
        <v>2</v>
      </c>
      <c r="S13" s="18"/>
      <c r="T13" s="18">
        <f t="shared" ref="T13:W13" si="5">SUM(T9:T12)</f>
        <v>114</v>
      </c>
      <c r="U13" s="18">
        <f t="shared" si="5"/>
        <v>152</v>
      </c>
      <c r="V13" s="18">
        <f t="shared" si="5"/>
        <v>9</v>
      </c>
      <c r="W13" s="18">
        <f t="shared" si="5"/>
        <v>17</v>
      </c>
      <c r="X13" s="18"/>
      <c r="Y13" s="18">
        <f t="shared" ref="Y13:Z13" si="6">SUM(Y9:Y12)</f>
        <v>205</v>
      </c>
      <c r="Z13" s="18">
        <f t="shared" si="6"/>
        <v>87</v>
      </c>
      <c r="AA13" s="18"/>
      <c r="AB13" s="18">
        <f t="shared" ref="AB13:AF13" si="7">SUM(AB9:AB12)</f>
        <v>152</v>
      </c>
      <c r="AC13" s="18">
        <f t="shared" si="7"/>
        <v>89</v>
      </c>
      <c r="AD13" s="18">
        <f t="shared" si="7"/>
        <v>24</v>
      </c>
      <c r="AE13" s="18">
        <f t="shared" si="7"/>
        <v>10</v>
      </c>
      <c r="AF13" s="18">
        <f t="shared" si="7"/>
        <v>12</v>
      </c>
      <c r="AG13" s="18"/>
      <c r="AH13" s="18">
        <f t="shared" ref="AH13:AJ13" si="8">SUM(AH9:AH12)</f>
        <v>267</v>
      </c>
      <c r="AI13" s="18">
        <f t="shared" si="8"/>
        <v>23</v>
      </c>
      <c r="AJ13" s="18">
        <f t="shared" si="8"/>
        <v>2</v>
      </c>
      <c r="AK13" s="18"/>
      <c r="AL13" s="18">
        <f t="shared" ref="AL13:AO13" si="9">SUM(AL9:AL12)</f>
        <v>24</v>
      </c>
      <c r="AM13" s="18">
        <f t="shared" si="9"/>
        <v>136</v>
      </c>
      <c r="AN13" s="18">
        <f t="shared" si="9"/>
        <v>134</v>
      </c>
      <c r="AO13" s="18">
        <f t="shared" si="9"/>
        <v>6</v>
      </c>
      <c r="AP13" s="3"/>
      <c r="AQ13" s="3"/>
    </row>
    <row r="14" spans="1:43" ht="17.25" customHeight="1" x14ac:dyDescent="0.2">
      <c r="A14" s="17"/>
      <c r="B14" s="17"/>
      <c r="C14" s="215" t="s">
        <v>47</v>
      </c>
      <c r="D14" s="176"/>
      <c r="E14" s="173"/>
      <c r="F14" s="18"/>
      <c r="G14" s="21"/>
      <c r="H14" s="23">
        <f>H13/F13</f>
        <v>0.24817518248175183</v>
      </c>
      <c r="I14" s="23">
        <f>I13/F13</f>
        <v>0.75182481751824815</v>
      </c>
      <c r="J14" s="23"/>
      <c r="K14" s="24">
        <f t="shared" ref="K14:L14" si="10">K13/4</f>
        <v>3.7974999999999999</v>
      </c>
      <c r="L14" s="24">
        <f t="shared" si="10"/>
        <v>3.0550000000000002</v>
      </c>
      <c r="M14" s="24"/>
      <c r="N14" s="18">
        <v>0</v>
      </c>
      <c r="O14" s="18">
        <v>0</v>
      </c>
      <c r="P14" s="25">
        <f>P13/G13</f>
        <v>0.83890577507598785</v>
      </c>
      <c r="Q14" s="23">
        <f>Q13/G13</f>
        <v>0.12158054711246201</v>
      </c>
      <c r="R14" s="23">
        <f>R13/G13</f>
        <v>6.0790273556231003E-3</v>
      </c>
      <c r="S14" s="23"/>
      <c r="T14" s="26">
        <f>T13/G13</f>
        <v>0.34650455927051671</v>
      </c>
      <c r="U14" s="27">
        <f>U13/G13</f>
        <v>0.46200607902735563</v>
      </c>
      <c r="V14" s="23">
        <f>V13/G13</f>
        <v>2.7355623100303952E-2</v>
      </c>
      <c r="W14" s="23">
        <f>W13/G13</f>
        <v>5.1671732522796353E-2</v>
      </c>
      <c r="X14" s="28"/>
      <c r="Y14" s="219">
        <f>((Y13*6)+(Z13*12))/(Y13+Z13)</f>
        <v>7.7876712328767121</v>
      </c>
      <c r="Z14" s="173"/>
      <c r="AA14" s="29"/>
      <c r="AB14" s="30">
        <f>AB13/G13</f>
        <v>0.46200607902735563</v>
      </c>
      <c r="AC14" s="30">
        <f>AC13/G13</f>
        <v>0.27051671732522797</v>
      </c>
      <c r="AD14" s="23">
        <f>AD13/G13</f>
        <v>7.29483282674772E-2</v>
      </c>
      <c r="AE14" s="23">
        <f>AE13/G13</f>
        <v>3.0395136778115502E-2</v>
      </c>
      <c r="AF14" s="23">
        <f>AF13/G13</f>
        <v>3.64741641337386E-2</v>
      </c>
      <c r="AG14" s="23"/>
      <c r="AH14" s="30">
        <f>AH13/G13</f>
        <v>0.81155015197568392</v>
      </c>
      <c r="AI14" s="23">
        <f>AI13/G13</f>
        <v>6.9908814589665649E-2</v>
      </c>
      <c r="AJ14" s="23">
        <f>AJ13/G13</f>
        <v>6.0790273556231003E-3</v>
      </c>
      <c r="AK14" s="23"/>
      <c r="AL14" s="23">
        <f>AL13/G13</f>
        <v>7.29483282674772E-2</v>
      </c>
      <c r="AM14" s="25">
        <f>AM13/G13</f>
        <v>0.41337386018237082</v>
      </c>
      <c r="AN14" s="23">
        <f>AN13/G13</f>
        <v>0.40729483282674772</v>
      </c>
      <c r="AO14" s="23">
        <f>AO13/G13</f>
        <v>1.82370820668693E-2</v>
      </c>
    </row>
    <row r="15" spans="1:43" ht="17.25" customHeight="1" x14ac:dyDescent="0.2">
      <c r="A15" s="31"/>
      <c r="B15" s="31"/>
      <c r="C15" s="32"/>
      <c r="D15" s="33"/>
      <c r="E15" s="34"/>
      <c r="F15" s="31"/>
      <c r="G15" s="35"/>
      <c r="H15" s="36"/>
      <c r="I15" s="36"/>
      <c r="J15" s="36"/>
      <c r="K15" s="37"/>
      <c r="L15" s="37"/>
      <c r="M15" s="37"/>
      <c r="N15" s="31"/>
      <c r="O15" s="31"/>
      <c r="P15" s="38"/>
      <c r="Q15" s="36"/>
      <c r="R15" s="36"/>
      <c r="S15" s="39"/>
      <c r="T15" s="40">
        <f>SUM(T9:U12)/G13</f>
        <v>0.80851063829787229</v>
      </c>
      <c r="U15" s="41"/>
      <c r="V15" s="42"/>
      <c r="W15" s="36"/>
      <c r="X15" s="39"/>
      <c r="Y15" s="43"/>
      <c r="Z15" s="44"/>
      <c r="AA15" s="44"/>
      <c r="AB15" s="45">
        <f>SUM(AB9:AC12)/G13</f>
        <v>0.73252279635258355</v>
      </c>
      <c r="AC15" s="45"/>
      <c r="AD15" s="36"/>
      <c r="AE15" s="36"/>
      <c r="AF15" s="36"/>
      <c r="AG15" s="36"/>
      <c r="AH15" s="45"/>
      <c r="AI15" s="36"/>
      <c r="AJ15" s="36"/>
      <c r="AK15" s="36"/>
      <c r="AL15" s="36"/>
      <c r="AM15" s="38"/>
      <c r="AN15" s="36"/>
      <c r="AO15" s="36"/>
      <c r="AP15" s="46"/>
      <c r="AQ15" s="46"/>
    </row>
    <row r="16" spans="1:43" ht="17.25" customHeight="1" x14ac:dyDescent="0.2">
      <c r="A16" s="17">
        <v>2</v>
      </c>
      <c r="B16" s="17">
        <v>5</v>
      </c>
      <c r="C16" s="47" t="s">
        <v>48</v>
      </c>
      <c r="D16" s="48" t="s">
        <v>41</v>
      </c>
      <c r="E16" s="49" t="s">
        <v>49</v>
      </c>
      <c r="F16" s="47">
        <f t="shared" ref="F16:F19" si="11">SUM(H16:I16)</f>
        <v>120</v>
      </c>
      <c r="G16" s="50">
        <v>98</v>
      </c>
      <c r="H16" s="47">
        <v>44</v>
      </c>
      <c r="I16" s="47">
        <v>76</v>
      </c>
      <c r="J16" s="47"/>
      <c r="K16" s="47">
        <v>3.79</v>
      </c>
      <c r="L16" s="47">
        <v>3.5</v>
      </c>
      <c r="M16" s="47"/>
      <c r="N16" s="47">
        <v>0</v>
      </c>
      <c r="O16" s="47">
        <v>0</v>
      </c>
      <c r="P16" s="47">
        <v>65</v>
      </c>
      <c r="Q16" s="47">
        <v>14</v>
      </c>
      <c r="R16" s="47">
        <v>1</v>
      </c>
      <c r="S16" s="47"/>
      <c r="T16" s="51">
        <v>29</v>
      </c>
      <c r="U16" s="51">
        <v>46</v>
      </c>
      <c r="V16" s="47">
        <v>3</v>
      </c>
      <c r="W16" s="47">
        <v>2</v>
      </c>
      <c r="X16" s="47"/>
      <c r="Y16" s="47">
        <v>53</v>
      </c>
      <c r="Z16" s="47">
        <v>27</v>
      </c>
      <c r="AA16" s="47"/>
      <c r="AB16" s="47">
        <v>43</v>
      </c>
      <c r="AC16" s="47">
        <v>32</v>
      </c>
      <c r="AD16" s="47">
        <v>2</v>
      </c>
      <c r="AE16" s="47">
        <v>1</v>
      </c>
      <c r="AF16" s="47">
        <v>2</v>
      </c>
      <c r="AG16" s="47"/>
      <c r="AH16" s="47">
        <v>79</v>
      </c>
      <c r="AI16" s="47">
        <v>1</v>
      </c>
      <c r="AJ16" s="47">
        <v>0</v>
      </c>
      <c r="AK16" s="47"/>
      <c r="AL16" s="47">
        <v>5</v>
      </c>
      <c r="AM16" s="47">
        <v>18</v>
      </c>
      <c r="AN16" s="47">
        <v>55</v>
      </c>
      <c r="AO16" s="47">
        <v>2</v>
      </c>
    </row>
    <row r="17" spans="1:43" ht="17.25" customHeight="1" x14ac:dyDescent="0.2">
      <c r="A17" s="17"/>
      <c r="B17" s="17">
        <v>6</v>
      </c>
      <c r="C17" s="47"/>
      <c r="D17" s="48" t="s">
        <v>41</v>
      </c>
      <c r="E17" s="49" t="s">
        <v>50</v>
      </c>
      <c r="F17" s="47">
        <f t="shared" si="11"/>
        <v>136</v>
      </c>
      <c r="G17" s="50">
        <v>107</v>
      </c>
      <c r="H17" s="47">
        <v>38</v>
      </c>
      <c r="I17" s="47">
        <v>98</v>
      </c>
      <c r="J17" s="47"/>
      <c r="K17" s="47">
        <v>3.82</v>
      </c>
      <c r="L17" s="47">
        <v>2.96</v>
      </c>
      <c r="M17" s="47"/>
      <c r="N17" s="47">
        <v>0</v>
      </c>
      <c r="O17" s="47">
        <v>0</v>
      </c>
      <c r="P17" s="47">
        <v>76</v>
      </c>
      <c r="Q17" s="47">
        <v>23</v>
      </c>
      <c r="R17" s="47">
        <v>3</v>
      </c>
      <c r="S17" s="47"/>
      <c r="T17" s="47">
        <v>42</v>
      </c>
      <c r="U17" s="47">
        <v>55</v>
      </c>
      <c r="V17" s="47">
        <v>3</v>
      </c>
      <c r="W17" s="47">
        <v>2</v>
      </c>
      <c r="X17" s="47"/>
      <c r="Y17" s="47">
        <v>76</v>
      </c>
      <c r="Z17" s="47">
        <v>26</v>
      </c>
      <c r="AA17" s="47"/>
      <c r="AB17" s="47">
        <v>44</v>
      </c>
      <c r="AC17" s="47">
        <v>41</v>
      </c>
      <c r="AD17" s="47">
        <v>15</v>
      </c>
      <c r="AE17" s="47">
        <v>2</v>
      </c>
      <c r="AF17" s="47">
        <v>0</v>
      </c>
      <c r="AG17" s="47"/>
      <c r="AH17" s="47">
        <v>94</v>
      </c>
      <c r="AI17" s="47">
        <v>7</v>
      </c>
      <c r="AJ17" s="47">
        <v>0</v>
      </c>
      <c r="AK17" s="47"/>
      <c r="AL17" s="47">
        <v>1</v>
      </c>
      <c r="AM17" s="47">
        <v>15</v>
      </c>
      <c r="AN17" s="47">
        <v>85</v>
      </c>
      <c r="AO17" s="47">
        <v>1</v>
      </c>
    </row>
    <row r="18" spans="1:43" ht="17.25" customHeight="1" x14ac:dyDescent="0.2">
      <c r="A18" s="17"/>
      <c r="B18" s="17">
        <v>7</v>
      </c>
      <c r="C18" s="47"/>
      <c r="D18" s="48" t="s">
        <v>41</v>
      </c>
      <c r="E18" s="49" t="s">
        <v>51</v>
      </c>
      <c r="F18" s="47">
        <f t="shared" si="11"/>
        <v>85</v>
      </c>
      <c r="G18" s="50">
        <v>63</v>
      </c>
      <c r="H18" s="47">
        <v>23</v>
      </c>
      <c r="I18" s="47">
        <v>62</v>
      </c>
      <c r="J18" s="47"/>
      <c r="K18" s="47">
        <v>3.78</v>
      </c>
      <c r="L18" s="47">
        <v>2.93</v>
      </c>
      <c r="M18" s="47"/>
      <c r="N18" s="47">
        <v>0</v>
      </c>
      <c r="O18" s="47">
        <v>0</v>
      </c>
      <c r="P18" s="47">
        <v>30</v>
      </c>
      <c r="Q18" s="47">
        <v>12</v>
      </c>
      <c r="R18" s="47">
        <v>3</v>
      </c>
      <c r="S18" s="47"/>
      <c r="T18" s="47">
        <v>18</v>
      </c>
      <c r="U18" s="47">
        <v>25</v>
      </c>
      <c r="V18" s="47">
        <v>0</v>
      </c>
      <c r="W18" s="47">
        <v>2</v>
      </c>
      <c r="X18" s="47"/>
      <c r="Y18" s="47">
        <v>35</v>
      </c>
      <c r="Z18" s="47">
        <v>10</v>
      </c>
      <c r="AA18" s="47"/>
      <c r="AB18" s="47">
        <v>25</v>
      </c>
      <c r="AC18" s="47">
        <v>13</v>
      </c>
      <c r="AD18" s="47">
        <v>3</v>
      </c>
      <c r="AE18" s="47">
        <v>3</v>
      </c>
      <c r="AF18" s="47">
        <v>1</v>
      </c>
      <c r="AG18" s="47"/>
      <c r="AH18" s="47">
        <v>43</v>
      </c>
      <c r="AI18" s="47">
        <v>2</v>
      </c>
      <c r="AJ18" s="47">
        <v>0</v>
      </c>
      <c r="AK18" s="47"/>
      <c r="AL18" s="47">
        <v>0</v>
      </c>
      <c r="AM18" s="47">
        <v>25</v>
      </c>
      <c r="AN18" s="47">
        <v>18</v>
      </c>
      <c r="AO18" s="47">
        <v>0</v>
      </c>
    </row>
    <row r="19" spans="1:43" ht="17.25" customHeight="1" x14ac:dyDescent="0.2">
      <c r="A19" s="17"/>
      <c r="B19" s="17">
        <v>8</v>
      </c>
      <c r="C19" s="47"/>
      <c r="D19" s="48" t="s">
        <v>41</v>
      </c>
      <c r="E19" s="49" t="s">
        <v>52</v>
      </c>
      <c r="F19" s="47">
        <f t="shared" si="11"/>
        <v>35</v>
      </c>
      <c r="G19" s="50">
        <v>29</v>
      </c>
      <c r="H19" s="47">
        <v>18</v>
      </c>
      <c r="I19" s="47">
        <v>17</v>
      </c>
      <c r="J19" s="47"/>
      <c r="K19" s="47">
        <v>3.82</v>
      </c>
      <c r="L19" s="47">
        <v>2.96</v>
      </c>
      <c r="M19" s="47"/>
      <c r="N19" s="47">
        <v>0</v>
      </c>
      <c r="O19" s="47">
        <v>0</v>
      </c>
      <c r="P19" s="47">
        <v>15</v>
      </c>
      <c r="Q19" s="47">
        <v>3</v>
      </c>
      <c r="R19" s="47">
        <v>3</v>
      </c>
      <c r="S19" s="47"/>
      <c r="T19" s="47">
        <v>11</v>
      </c>
      <c r="U19" s="47">
        <v>8</v>
      </c>
      <c r="V19" s="47">
        <v>1</v>
      </c>
      <c r="W19" s="47">
        <v>1</v>
      </c>
      <c r="X19" s="47"/>
      <c r="Y19" s="47">
        <v>12</v>
      </c>
      <c r="Z19" s="47">
        <v>9</v>
      </c>
      <c r="AA19" s="47"/>
      <c r="AB19" s="47">
        <v>15</v>
      </c>
      <c r="AC19" s="47">
        <v>1</v>
      </c>
      <c r="AD19" s="47">
        <v>2</v>
      </c>
      <c r="AE19" s="47">
        <v>1</v>
      </c>
      <c r="AF19" s="47">
        <v>0</v>
      </c>
      <c r="AG19" s="47"/>
      <c r="AH19" s="47">
        <v>17</v>
      </c>
      <c r="AI19" s="47">
        <v>2</v>
      </c>
      <c r="AJ19" s="47">
        <v>0</v>
      </c>
      <c r="AK19" s="47"/>
      <c r="AL19" s="47">
        <v>2</v>
      </c>
      <c r="AM19" s="47">
        <v>7</v>
      </c>
      <c r="AN19" s="47">
        <v>10</v>
      </c>
      <c r="AO19" s="47">
        <v>0</v>
      </c>
    </row>
    <row r="20" spans="1:43" ht="17.25" customHeight="1" x14ac:dyDescent="0.2">
      <c r="A20" s="17"/>
      <c r="B20" s="17"/>
      <c r="C20" s="216" t="s">
        <v>46</v>
      </c>
      <c r="D20" s="176"/>
      <c r="E20" s="173"/>
      <c r="F20" s="47">
        <f t="shared" ref="F20:I20" si="12">SUM(F16:F19)</f>
        <v>376</v>
      </c>
      <c r="G20" s="52">
        <f t="shared" si="12"/>
        <v>297</v>
      </c>
      <c r="H20" s="47">
        <f t="shared" si="12"/>
        <v>123</v>
      </c>
      <c r="I20" s="47">
        <f t="shared" si="12"/>
        <v>253</v>
      </c>
      <c r="J20" s="47"/>
      <c r="K20" s="47">
        <f t="shared" ref="K20:L20" si="13">SUM(K16:K19)</f>
        <v>15.209999999999999</v>
      </c>
      <c r="L20" s="47">
        <f t="shared" si="13"/>
        <v>12.350000000000001</v>
      </c>
      <c r="M20" s="47"/>
      <c r="N20" s="47">
        <f t="shared" ref="N20:O20" si="14">SUM(N16:N19)</f>
        <v>0</v>
      </c>
      <c r="O20" s="47">
        <f t="shared" si="14"/>
        <v>0</v>
      </c>
      <c r="P20" s="53">
        <v>201</v>
      </c>
      <c r="Q20" s="47">
        <f>SUM(Q16:Q19)</f>
        <v>52</v>
      </c>
      <c r="R20" s="47">
        <v>8</v>
      </c>
      <c r="S20" s="47"/>
      <c r="T20" s="47">
        <f t="shared" ref="T20:W20" si="15">SUM(T16:T19)</f>
        <v>100</v>
      </c>
      <c r="U20" s="47">
        <f t="shared" si="15"/>
        <v>134</v>
      </c>
      <c r="V20" s="47">
        <f t="shared" si="15"/>
        <v>7</v>
      </c>
      <c r="W20" s="47">
        <f t="shared" si="15"/>
        <v>7</v>
      </c>
      <c r="X20" s="47"/>
      <c r="Y20" s="47">
        <f t="shared" ref="Y20:Z20" si="16">SUM(Y16:Y19)</f>
        <v>176</v>
      </c>
      <c r="Z20" s="47">
        <f t="shared" si="16"/>
        <v>72</v>
      </c>
      <c r="AA20" s="47"/>
      <c r="AB20" s="47">
        <f t="shared" ref="AB20:AF20" si="17">SUM(AB16:AB19)</f>
        <v>127</v>
      </c>
      <c r="AC20" s="47">
        <f t="shared" si="17"/>
        <v>87</v>
      </c>
      <c r="AD20" s="47">
        <f t="shared" si="17"/>
        <v>22</v>
      </c>
      <c r="AE20" s="47">
        <f t="shared" si="17"/>
        <v>7</v>
      </c>
      <c r="AF20" s="47">
        <f t="shared" si="17"/>
        <v>3</v>
      </c>
      <c r="AG20" s="47"/>
      <c r="AH20" s="47">
        <f t="shared" ref="AH20:AJ20" si="18">SUM(AH16:AH19)</f>
        <v>233</v>
      </c>
      <c r="AI20" s="47">
        <f t="shared" si="18"/>
        <v>12</v>
      </c>
      <c r="AJ20" s="47">
        <f t="shared" si="18"/>
        <v>0</v>
      </c>
      <c r="AK20" s="47"/>
      <c r="AL20" s="47">
        <f t="shared" ref="AL20:AO20" si="19">SUM(AL16:AL19)</f>
        <v>8</v>
      </c>
      <c r="AM20" s="47">
        <f t="shared" si="19"/>
        <v>65</v>
      </c>
      <c r="AN20" s="47">
        <f t="shared" si="19"/>
        <v>168</v>
      </c>
      <c r="AO20" s="47">
        <f t="shared" si="19"/>
        <v>3</v>
      </c>
    </row>
    <row r="21" spans="1:43" ht="17.25" customHeight="1" x14ac:dyDescent="0.2">
      <c r="A21" s="17"/>
      <c r="B21" s="17"/>
      <c r="C21" s="216" t="s">
        <v>47</v>
      </c>
      <c r="D21" s="176"/>
      <c r="E21" s="173"/>
      <c r="F21" s="47"/>
      <c r="G21" s="54"/>
      <c r="H21" s="55">
        <f>H20/F20</f>
        <v>0.3271276595744681</v>
      </c>
      <c r="I21" s="55">
        <f>I20/F20</f>
        <v>0.6728723404255319</v>
      </c>
      <c r="J21" s="55"/>
      <c r="K21" s="56">
        <f t="shared" ref="K21:L21" si="20">K20/4</f>
        <v>3.8024999999999998</v>
      </c>
      <c r="L21" s="56">
        <f t="shared" si="20"/>
        <v>3.0875000000000004</v>
      </c>
      <c r="M21" s="56"/>
      <c r="N21" s="47">
        <v>0</v>
      </c>
      <c r="O21" s="47">
        <v>0</v>
      </c>
      <c r="P21" s="55">
        <f>P20/G20</f>
        <v>0.6767676767676768</v>
      </c>
      <c r="Q21" s="55">
        <f>Q20/G20</f>
        <v>0.17508417508417509</v>
      </c>
      <c r="R21" s="55">
        <f>R20/G20</f>
        <v>2.6936026936026935E-2</v>
      </c>
      <c r="S21" s="55"/>
      <c r="T21" s="55">
        <f>T20/G20</f>
        <v>0.33670033670033672</v>
      </c>
      <c r="U21" s="57">
        <f>U20/G20</f>
        <v>0.45117845117845118</v>
      </c>
      <c r="V21" s="55">
        <f>V20/G20</f>
        <v>2.3569023569023569E-2</v>
      </c>
      <c r="W21" s="55">
        <f>W20/G20</f>
        <v>2.3569023569023569E-2</v>
      </c>
      <c r="X21" s="58"/>
      <c r="Y21" s="220">
        <f>((Y20*6)+(Z20*12))/(Y20+Z20)</f>
        <v>7.741935483870968</v>
      </c>
      <c r="Z21" s="173"/>
      <c r="AA21" s="59"/>
      <c r="AB21" s="57">
        <f>AB20/G20</f>
        <v>0.42760942760942761</v>
      </c>
      <c r="AC21" s="57">
        <f>AC20/G20</f>
        <v>0.29292929292929293</v>
      </c>
      <c r="AD21" s="55">
        <f>AD20/G20</f>
        <v>7.407407407407407E-2</v>
      </c>
      <c r="AE21" s="55">
        <f>AE20/G20</f>
        <v>2.3569023569023569E-2</v>
      </c>
      <c r="AF21" s="55">
        <f>AF20/G20</f>
        <v>1.0101010101010102E-2</v>
      </c>
      <c r="AG21" s="55"/>
      <c r="AH21" s="57">
        <f>AH20/G20</f>
        <v>0.78451178451178449</v>
      </c>
      <c r="AI21" s="55">
        <f>AI20/G20</f>
        <v>4.0404040404040407E-2</v>
      </c>
      <c r="AJ21" s="55">
        <f>AJ20/G20</f>
        <v>0</v>
      </c>
      <c r="AK21" s="55"/>
      <c r="AL21" s="55">
        <f>AL20/G20</f>
        <v>2.6936026936026935E-2</v>
      </c>
      <c r="AM21" s="55">
        <f>AM20/G20</f>
        <v>0.21885521885521886</v>
      </c>
      <c r="AN21" s="55">
        <f>AN20/G20</f>
        <v>0.56565656565656564</v>
      </c>
      <c r="AO21" s="55">
        <f>AO20/G20</f>
        <v>1.0101010101010102E-2</v>
      </c>
    </row>
    <row r="22" spans="1:43" ht="17.25" customHeight="1" x14ac:dyDescent="0.2">
      <c r="A22" s="31"/>
      <c r="B22" s="31"/>
      <c r="C22" s="60"/>
      <c r="D22" s="61"/>
      <c r="E22" s="62"/>
      <c r="F22" s="63"/>
      <c r="G22" s="64"/>
      <c r="H22" s="65"/>
      <c r="I22" s="65"/>
      <c r="J22" s="65"/>
      <c r="K22" s="66"/>
      <c r="L22" s="66"/>
      <c r="M22" s="66"/>
      <c r="N22" s="63"/>
      <c r="O22" s="63"/>
      <c r="P22" s="65"/>
      <c r="Q22" s="65"/>
      <c r="R22" s="65"/>
      <c r="S22" s="65"/>
      <c r="T22" s="40">
        <f>SUM(T16:U19)/G20</f>
        <v>0.78787878787878785</v>
      </c>
      <c r="U22" s="67"/>
      <c r="V22" s="65"/>
      <c r="W22" s="65"/>
      <c r="X22" s="68"/>
      <c r="Y22" s="69"/>
      <c r="Z22" s="70"/>
      <c r="AA22" s="70"/>
      <c r="AB22" s="45">
        <f>SUM(AB16:AC19)/G20</f>
        <v>0.72053872053872059</v>
      </c>
      <c r="AC22" s="67"/>
      <c r="AD22" s="65"/>
      <c r="AE22" s="65"/>
      <c r="AF22" s="65"/>
      <c r="AG22" s="65"/>
      <c r="AH22" s="67"/>
      <c r="AI22" s="65"/>
      <c r="AJ22" s="65"/>
      <c r="AK22" s="65"/>
      <c r="AL22" s="65"/>
      <c r="AM22" s="65"/>
      <c r="AN22" s="65"/>
      <c r="AO22" s="65"/>
      <c r="AP22" s="46"/>
      <c r="AQ22" s="46"/>
    </row>
    <row r="23" spans="1:43" ht="17.25" customHeight="1" x14ac:dyDescent="0.2">
      <c r="A23" s="17">
        <v>3</v>
      </c>
      <c r="B23" s="17">
        <v>9</v>
      </c>
      <c r="C23" s="71" t="s">
        <v>53</v>
      </c>
      <c r="D23" s="72" t="s">
        <v>41</v>
      </c>
      <c r="E23" s="73" t="s">
        <v>54</v>
      </c>
      <c r="F23" s="71">
        <f t="shared" ref="F23:F25" si="21">SUM(H23:I23)</f>
        <v>271</v>
      </c>
      <c r="G23" s="74">
        <v>212</v>
      </c>
      <c r="H23" s="71">
        <v>63</v>
      </c>
      <c r="I23" s="71">
        <v>208</v>
      </c>
      <c r="J23" s="71"/>
      <c r="K23" s="71">
        <v>3.78</v>
      </c>
      <c r="L23" s="71">
        <v>3.4</v>
      </c>
      <c r="M23" s="71"/>
      <c r="N23" s="71">
        <v>0</v>
      </c>
      <c r="O23" s="71">
        <v>0</v>
      </c>
      <c r="P23" s="71">
        <v>142</v>
      </c>
      <c r="Q23" s="71">
        <v>42</v>
      </c>
      <c r="R23" s="71">
        <v>5</v>
      </c>
      <c r="S23" s="71"/>
      <c r="T23" s="71">
        <v>66</v>
      </c>
      <c r="U23" s="71">
        <v>92</v>
      </c>
      <c r="V23" s="71">
        <v>3</v>
      </c>
      <c r="W23" s="71">
        <v>28</v>
      </c>
      <c r="X23" s="71"/>
      <c r="Y23" s="71">
        <v>132</v>
      </c>
      <c r="Z23" s="71">
        <v>57</v>
      </c>
      <c r="AA23" s="71"/>
      <c r="AB23" s="71">
        <v>85</v>
      </c>
      <c r="AC23" s="71">
        <v>65</v>
      </c>
      <c r="AD23" s="71">
        <v>31</v>
      </c>
      <c r="AE23" s="71">
        <v>5</v>
      </c>
      <c r="AF23" s="71">
        <v>4</v>
      </c>
      <c r="AG23" s="71"/>
      <c r="AH23" s="71">
        <v>175</v>
      </c>
      <c r="AI23" s="71">
        <v>14</v>
      </c>
      <c r="AJ23" s="71">
        <v>0</v>
      </c>
      <c r="AK23" s="71"/>
      <c r="AL23" s="71">
        <v>9</v>
      </c>
      <c r="AM23" s="71">
        <v>65</v>
      </c>
      <c r="AN23" s="71">
        <v>112</v>
      </c>
      <c r="AO23" s="71">
        <v>3</v>
      </c>
    </row>
    <row r="24" spans="1:43" ht="17.25" customHeight="1" x14ac:dyDescent="0.2">
      <c r="A24" s="17"/>
      <c r="B24" s="17">
        <v>10</v>
      </c>
      <c r="C24" s="71"/>
      <c r="D24" s="72" t="s">
        <v>41</v>
      </c>
      <c r="E24" s="73" t="s">
        <v>55</v>
      </c>
      <c r="F24" s="71">
        <f t="shared" si="21"/>
        <v>185</v>
      </c>
      <c r="G24" s="74">
        <v>143</v>
      </c>
      <c r="H24" s="71">
        <v>30</v>
      </c>
      <c r="I24" s="71">
        <v>155</v>
      </c>
      <c r="J24" s="71"/>
      <c r="K24" s="71">
        <v>3.84</v>
      </c>
      <c r="L24" s="71">
        <v>3.4</v>
      </c>
      <c r="M24" s="71"/>
      <c r="N24" s="71">
        <v>0</v>
      </c>
      <c r="O24" s="71">
        <v>0</v>
      </c>
      <c r="P24" s="71">
        <v>68</v>
      </c>
      <c r="Q24" s="71">
        <v>41</v>
      </c>
      <c r="R24" s="71">
        <v>3</v>
      </c>
      <c r="S24" s="71"/>
      <c r="T24" s="71">
        <v>35</v>
      </c>
      <c r="U24" s="71">
        <v>75</v>
      </c>
      <c r="V24" s="71">
        <v>1</v>
      </c>
      <c r="W24" s="71">
        <v>1</v>
      </c>
      <c r="X24" s="71"/>
      <c r="Y24" s="71">
        <v>57</v>
      </c>
      <c r="Z24" s="71">
        <v>55</v>
      </c>
      <c r="AA24" s="71"/>
      <c r="AB24" s="71">
        <v>61</v>
      </c>
      <c r="AC24" s="71">
        <v>35</v>
      </c>
      <c r="AD24" s="71">
        <v>13</v>
      </c>
      <c r="AE24" s="71">
        <v>1</v>
      </c>
      <c r="AF24" s="71">
        <v>2</v>
      </c>
      <c r="AG24" s="71"/>
      <c r="AH24" s="71">
        <v>107</v>
      </c>
      <c r="AI24" s="71">
        <v>5</v>
      </c>
      <c r="AJ24" s="71">
        <v>0</v>
      </c>
      <c r="AK24" s="71"/>
      <c r="AL24" s="71">
        <v>2</v>
      </c>
      <c r="AM24" s="71">
        <v>45</v>
      </c>
      <c r="AN24" s="71">
        <v>64</v>
      </c>
      <c r="AO24" s="71">
        <v>1</v>
      </c>
    </row>
    <row r="25" spans="1:43" ht="17.25" customHeight="1" x14ac:dyDescent="0.2">
      <c r="A25" s="17"/>
      <c r="B25" s="17">
        <v>11</v>
      </c>
      <c r="C25" s="71"/>
      <c r="D25" s="72" t="s">
        <v>41</v>
      </c>
      <c r="E25" s="73" t="s">
        <v>56</v>
      </c>
      <c r="F25" s="71">
        <f t="shared" si="21"/>
        <v>34</v>
      </c>
      <c r="G25" s="75">
        <f>SUM(I25:K25)</f>
        <v>26.91</v>
      </c>
      <c r="H25" s="71">
        <v>11</v>
      </c>
      <c r="I25" s="71">
        <v>23</v>
      </c>
      <c r="J25" s="71"/>
      <c r="K25" s="71">
        <v>3.91</v>
      </c>
      <c r="L25" s="71">
        <v>3.32</v>
      </c>
      <c r="M25" s="71"/>
      <c r="N25" s="71">
        <v>0</v>
      </c>
      <c r="O25" s="71">
        <v>0</v>
      </c>
      <c r="P25" s="71">
        <v>15</v>
      </c>
      <c r="Q25" s="71">
        <v>10</v>
      </c>
      <c r="R25" s="71">
        <v>2</v>
      </c>
      <c r="S25" s="71"/>
      <c r="T25" s="71">
        <v>11</v>
      </c>
      <c r="U25" s="71">
        <v>15</v>
      </c>
      <c r="V25" s="71">
        <v>0</v>
      </c>
      <c r="W25" s="71">
        <v>1</v>
      </c>
      <c r="X25" s="71"/>
      <c r="Y25" s="71">
        <v>12</v>
      </c>
      <c r="Z25" s="71">
        <v>15</v>
      </c>
      <c r="AA25" s="71"/>
      <c r="AB25" s="71">
        <v>21</v>
      </c>
      <c r="AC25" s="71">
        <v>2</v>
      </c>
      <c r="AD25" s="71">
        <v>3</v>
      </c>
      <c r="AE25" s="71">
        <v>1</v>
      </c>
      <c r="AF25" s="71">
        <v>0</v>
      </c>
      <c r="AG25" s="71"/>
      <c r="AH25" s="71">
        <v>26</v>
      </c>
      <c r="AI25" s="71">
        <v>1</v>
      </c>
      <c r="AJ25" s="71">
        <v>0</v>
      </c>
      <c r="AK25" s="71"/>
      <c r="AL25" s="71">
        <v>2</v>
      </c>
      <c r="AM25" s="71">
        <v>18</v>
      </c>
      <c r="AN25" s="71">
        <v>7</v>
      </c>
      <c r="AO25" s="71">
        <v>0</v>
      </c>
    </row>
    <row r="26" spans="1:43" ht="17.25" customHeight="1" x14ac:dyDescent="0.2">
      <c r="A26" s="17"/>
      <c r="B26" s="17"/>
      <c r="C26" s="217" t="s">
        <v>46</v>
      </c>
      <c r="D26" s="176"/>
      <c r="E26" s="173"/>
      <c r="F26" s="71">
        <f>SUM(F21:F25)</f>
        <v>490</v>
      </c>
      <c r="G26" s="76">
        <f t="shared" ref="G26:I26" si="22">SUM(G23:G25)</f>
        <v>381.91</v>
      </c>
      <c r="H26" s="75">
        <f t="shared" si="22"/>
        <v>104</v>
      </c>
      <c r="I26" s="75">
        <f t="shared" si="22"/>
        <v>386</v>
      </c>
      <c r="J26" s="71"/>
      <c r="K26" s="71">
        <f>SUM(K2:K25)</f>
        <v>79.929999999999993</v>
      </c>
      <c r="L26" s="71">
        <f>SUM(L23:L25)</f>
        <v>10.119999999999999</v>
      </c>
      <c r="M26" s="71"/>
      <c r="N26" s="71">
        <f t="shared" ref="N26:O26" si="23">SUM(N21:N25)</f>
        <v>0</v>
      </c>
      <c r="O26" s="71">
        <f t="shared" si="23"/>
        <v>0</v>
      </c>
      <c r="P26" s="77">
        <v>324</v>
      </c>
      <c r="Q26" s="71">
        <v>83</v>
      </c>
      <c r="R26" s="71">
        <v>5</v>
      </c>
      <c r="S26" s="71"/>
      <c r="T26" s="71">
        <f t="shared" ref="T26:W26" si="24">SUM(T23:T25)</f>
        <v>112</v>
      </c>
      <c r="U26" s="71">
        <f t="shared" si="24"/>
        <v>182</v>
      </c>
      <c r="V26" s="71">
        <f t="shared" si="24"/>
        <v>4</v>
      </c>
      <c r="W26" s="71">
        <f t="shared" si="24"/>
        <v>30</v>
      </c>
      <c r="X26" s="71"/>
      <c r="Y26" s="71">
        <f t="shared" ref="Y26:Z26" si="25">SUM(Y23:Y25)</f>
        <v>201</v>
      </c>
      <c r="Z26" s="71">
        <f t="shared" si="25"/>
        <v>127</v>
      </c>
      <c r="AA26" s="71"/>
      <c r="AB26" s="71">
        <f t="shared" ref="AB26:AF26" si="26">SUM(AB23:AB25)</f>
        <v>167</v>
      </c>
      <c r="AC26" s="71">
        <f t="shared" si="26"/>
        <v>102</v>
      </c>
      <c r="AD26" s="71">
        <f t="shared" si="26"/>
        <v>47</v>
      </c>
      <c r="AE26" s="71">
        <f t="shared" si="26"/>
        <v>7</v>
      </c>
      <c r="AF26" s="71">
        <f t="shared" si="26"/>
        <v>6</v>
      </c>
      <c r="AG26" s="71"/>
      <c r="AH26" s="71">
        <f t="shared" ref="AH26:AJ26" si="27">SUM(AH23:AH25)</f>
        <v>308</v>
      </c>
      <c r="AI26" s="71">
        <f t="shared" si="27"/>
        <v>20</v>
      </c>
      <c r="AJ26" s="71">
        <f t="shared" si="27"/>
        <v>0</v>
      </c>
      <c r="AK26" s="71"/>
      <c r="AL26" s="71">
        <f t="shared" ref="AL26:AO26" si="28">SUM(AL23:AL25)</f>
        <v>13</v>
      </c>
      <c r="AM26" s="71">
        <f t="shared" si="28"/>
        <v>128</v>
      </c>
      <c r="AN26" s="71">
        <f t="shared" si="28"/>
        <v>183</v>
      </c>
      <c r="AO26" s="71">
        <f t="shared" si="28"/>
        <v>4</v>
      </c>
    </row>
    <row r="27" spans="1:43" ht="17.25" customHeight="1" x14ac:dyDescent="0.2">
      <c r="A27" s="17"/>
      <c r="B27" s="17"/>
      <c r="C27" s="217" t="s">
        <v>47</v>
      </c>
      <c r="D27" s="176"/>
      <c r="E27" s="173"/>
      <c r="F27" s="71"/>
      <c r="G27" s="75"/>
      <c r="H27" s="78">
        <f>H26/F26</f>
        <v>0.21224489795918366</v>
      </c>
      <c r="I27" s="78">
        <f>I26/F26</f>
        <v>0.78775510204081634</v>
      </c>
      <c r="J27" s="78"/>
      <c r="K27" s="79">
        <f t="shared" ref="K27:L27" si="29">K26/4</f>
        <v>19.982499999999998</v>
      </c>
      <c r="L27" s="79">
        <f t="shared" si="29"/>
        <v>2.5299999999999998</v>
      </c>
      <c r="M27" s="79"/>
      <c r="N27" s="71">
        <v>0</v>
      </c>
      <c r="O27" s="71">
        <v>0</v>
      </c>
      <c r="P27" s="78">
        <f>P26/G26</f>
        <v>0.84836741640700686</v>
      </c>
      <c r="Q27" s="78">
        <f>Q26/G26</f>
        <v>0.21732869000549868</v>
      </c>
      <c r="R27" s="78">
        <f>R26/G26</f>
        <v>1.309208975936739E-2</v>
      </c>
      <c r="S27" s="78"/>
      <c r="T27" s="78">
        <f>T26/G26</f>
        <v>0.29326281060982951</v>
      </c>
      <c r="U27" s="78">
        <f>U26/G26</f>
        <v>0.47655206724097299</v>
      </c>
      <c r="V27" s="78">
        <f>V26/G26</f>
        <v>1.0473671807493911E-2</v>
      </c>
      <c r="W27" s="78">
        <f>W26/G26</f>
        <v>7.8552538556204338E-2</v>
      </c>
      <c r="X27" s="80"/>
      <c r="Y27" s="221">
        <f>((Y26*6)+(Z26*12))/(Y26+Z26)</f>
        <v>8.3231707317073162</v>
      </c>
      <c r="Z27" s="173"/>
      <c r="AA27" s="81"/>
      <c r="AB27" s="78">
        <f>AB26/G26</f>
        <v>0.4372757979628708</v>
      </c>
      <c r="AC27" s="78">
        <f>AC26/G26</f>
        <v>0.26707863109109475</v>
      </c>
      <c r="AD27" s="78">
        <f>AD26/G26</f>
        <v>0.12306564373805345</v>
      </c>
      <c r="AE27" s="78">
        <f>AE26/G26</f>
        <v>1.8328925663114344E-2</v>
      </c>
      <c r="AF27" s="78">
        <f>AF26/G26</f>
        <v>1.5710507711240867E-2</v>
      </c>
      <c r="AG27" s="78"/>
      <c r="AH27" s="78">
        <f>AH26/G26</f>
        <v>0.80647272917703117</v>
      </c>
      <c r="AI27" s="78">
        <f>AI26/G26</f>
        <v>5.2368359037469558E-2</v>
      </c>
      <c r="AJ27" s="78">
        <f>AJ26/G26</f>
        <v>0</v>
      </c>
      <c r="AK27" s="78"/>
      <c r="AL27" s="78">
        <f>AL26/G26</f>
        <v>3.4039433374355214E-2</v>
      </c>
      <c r="AM27" s="78">
        <f>AM26/G26</f>
        <v>0.33515749783980514</v>
      </c>
      <c r="AN27" s="78">
        <f>AN26/G26</f>
        <v>0.47917048519284644</v>
      </c>
      <c r="AO27" s="78">
        <f>AO26/G26</f>
        <v>1.0473671807493911E-2</v>
      </c>
    </row>
    <row r="28" spans="1:43" ht="17.25" customHeight="1" x14ac:dyDescent="0.2">
      <c r="A28" s="31"/>
      <c r="B28" s="31"/>
      <c r="C28" s="82"/>
      <c r="D28" s="83"/>
      <c r="E28" s="84"/>
      <c r="F28" s="85"/>
      <c r="G28" s="86"/>
      <c r="H28" s="67"/>
      <c r="I28" s="67"/>
      <c r="J28" s="67"/>
      <c r="K28" s="87"/>
      <c r="L28" s="87"/>
      <c r="M28" s="87"/>
      <c r="N28" s="85"/>
      <c r="O28" s="85"/>
      <c r="P28" s="67"/>
      <c r="Q28" s="67"/>
      <c r="R28" s="67"/>
      <c r="S28" s="67"/>
      <c r="T28" s="40">
        <f>SUM(T22:U25)/G26</f>
        <v>0.77187787381288453</v>
      </c>
      <c r="U28" s="67"/>
      <c r="V28" s="67"/>
      <c r="W28" s="67"/>
      <c r="X28" s="88"/>
      <c r="Y28" s="69"/>
      <c r="Z28" s="70"/>
      <c r="AA28" s="70"/>
      <c r="AB28" s="45">
        <f>SUM(AB22:AC25)/G26</f>
        <v>0.70624110057484413</v>
      </c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46"/>
      <c r="AQ28" s="46"/>
    </row>
    <row r="29" spans="1:43" ht="17.25" customHeight="1" x14ac:dyDescent="0.2">
      <c r="A29" s="17">
        <v>4</v>
      </c>
      <c r="B29" s="17">
        <v>12</v>
      </c>
      <c r="C29" s="89" t="s">
        <v>57</v>
      </c>
      <c r="D29" s="90" t="s">
        <v>41</v>
      </c>
      <c r="E29" s="91" t="s">
        <v>58</v>
      </c>
      <c r="F29" s="89">
        <f>SUM(H29:I29)</f>
        <v>68</v>
      </c>
      <c r="G29" s="92">
        <v>53</v>
      </c>
      <c r="H29" s="89">
        <v>15</v>
      </c>
      <c r="I29" s="89">
        <v>53</v>
      </c>
      <c r="J29" s="89"/>
      <c r="K29" s="89">
        <v>3.91</v>
      </c>
      <c r="L29" s="89">
        <v>3.08</v>
      </c>
      <c r="M29" s="89"/>
      <c r="N29" s="89">
        <v>0</v>
      </c>
      <c r="O29" s="89">
        <v>0</v>
      </c>
      <c r="P29" s="89">
        <v>35</v>
      </c>
      <c r="Q29" s="89">
        <v>8</v>
      </c>
      <c r="R29" s="89">
        <v>2</v>
      </c>
      <c r="S29" s="89"/>
      <c r="T29" s="89">
        <v>12</v>
      </c>
      <c r="U29" s="89">
        <v>31</v>
      </c>
      <c r="V29" s="89">
        <v>2</v>
      </c>
      <c r="W29" s="89">
        <v>0</v>
      </c>
      <c r="X29" s="89"/>
      <c r="Y29" s="89">
        <v>33</v>
      </c>
      <c r="Z29" s="89">
        <v>12</v>
      </c>
      <c r="AA29" s="89"/>
      <c r="AB29" s="89">
        <v>32</v>
      </c>
      <c r="AC29" s="89">
        <v>8</v>
      </c>
      <c r="AD29" s="89">
        <v>1</v>
      </c>
      <c r="AE29" s="89">
        <v>3</v>
      </c>
      <c r="AF29" s="89">
        <v>1</v>
      </c>
      <c r="AG29" s="89"/>
      <c r="AH29" s="89">
        <v>41</v>
      </c>
      <c r="AI29" s="89">
        <v>4</v>
      </c>
      <c r="AJ29" s="89">
        <v>0</v>
      </c>
      <c r="AK29" s="89"/>
      <c r="AL29" s="89">
        <v>3</v>
      </c>
      <c r="AM29" s="89">
        <v>35</v>
      </c>
      <c r="AN29" s="89">
        <v>6</v>
      </c>
      <c r="AO29" s="89">
        <v>0</v>
      </c>
    </row>
    <row r="30" spans="1:43" ht="17.25" customHeight="1" x14ac:dyDescent="0.2">
      <c r="A30" s="17"/>
      <c r="B30" s="17">
        <v>13</v>
      </c>
      <c r="C30" s="89"/>
      <c r="D30" s="90" t="s">
        <v>41</v>
      </c>
      <c r="E30" s="91" t="s">
        <v>59</v>
      </c>
      <c r="F30" s="89">
        <v>37</v>
      </c>
      <c r="G30" s="92">
        <v>29</v>
      </c>
      <c r="H30" s="89">
        <v>9</v>
      </c>
      <c r="I30" s="89">
        <v>22</v>
      </c>
      <c r="J30" s="89"/>
      <c r="K30" s="89">
        <v>3.92</v>
      </c>
      <c r="L30" s="89">
        <v>3.25</v>
      </c>
      <c r="M30" s="89"/>
      <c r="N30" s="89">
        <v>0</v>
      </c>
      <c r="O30" s="89">
        <v>0</v>
      </c>
      <c r="P30" s="89">
        <v>24</v>
      </c>
      <c r="Q30" s="89">
        <v>14</v>
      </c>
      <c r="R30" s="89">
        <v>4</v>
      </c>
      <c r="S30" s="89"/>
      <c r="T30" s="89">
        <v>15</v>
      </c>
      <c r="U30" s="89">
        <v>24</v>
      </c>
      <c r="V30" s="89">
        <v>2</v>
      </c>
      <c r="W30" s="89">
        <v>1</v>
      </c>
      <c r="X30" s="89"/>
      <c r="Y30" s="89">
        <v>20</v>
      </c>
      <c r="Z30" s="89">
        <v>11</v>
      </c>
      <c r="AA30" s="89"/>
      <c r="AB30" s="89">
        <v>13</v>
      </c>
      <c r="AC30" s="89">
        <v>14</v>
      </c>
      <c r="AD30" s="89">
        <v>1</v>
      </c>
      <c r="AE30" s="89">
        <v>2</v>
      </c>
      <c r="AF30" s="89">
        <v>1</v>
      </c>
      <c r="AG30" s="89"/>
      <c r="AH30" s="89">
        <v>29</v>
      </c>
      <c r="AI30" s="89">
        <v>2</v>
      </c>
      <c r="AJ30" s="89">
        <v>0</v>
      </c>
      <c r="AK30" s="89"/>
      <c r="AL30" s="89">
        <v>3</v>
      </c>
      <c r="AM30" s="89">
        <v>28</v>
      </c>
      <c r="AN30" s="89">
        <v>0</v>
      </c>
      <c r="AO30" s="89">
        <v>0</v>
      </c>
    </row>
    <row r="31" spans="1:43" ht="17.25" customHeight="1" x14ac:dyDescent="0.2">
      <c r="A31" s="17"/>
      <c r="B31" s="17">
        <v>14</v>
      </c>
      <c r="C31" s="89"/>
      <c r="D31" s="90" t="s">
        <v>41</v>
      </c>
      <c r="E31" s="91" t="s">
        <v>60</v>
      </c>
      <c r="F31" s="89">
        <f>SUM(H31:I31)</f>
        <v>47</v>
      </c>
      <c r="G31" s="92">
        <v>39</v>
      </c>
      <c r="H31" s="89">
        <v>18</v>
      </c>
      <c r="I31" s="89">
        <v>29</v>
      </c>
      <c r="J31" s="89"/>
      <c r="K31" s="89">
        <v>3.83</v>
      </c>
      <c r="L31" s="89">
        <v>2.95</v>
      </c>
      <c r="M31" s="89"/>
      <c r="N31" s="89">
        <v>0</v>
      </c>
      <c r="O31" s="89">
        <v>0</v>
      </c>
      <c r="P31" s="89">
        <v>15</v>
      </c>
      <c r="Q31" s="89">
        <v>12</v>
      </c>
      <c r="R31" s="89">
        <v>2</v>
      </c>
      <c r="S31" s="89"/>
      <c r="T31" s="89">
        <v>12</v>
      </c>
      <c r="U31" s="89">
        <v>13</v>
      </c>
      <c r="V31" s="89">
        <v>3</v>
      </c>
      <c r="W31" s="89">
        <v>1</v>
      </c>
      <c r="X31" s="89"/>
      <c r="Y31" s="89">
        <v>21</v>
      </c>
      <c r="Z31" s="89">
        <v>8</v>
      </c>
      <c r="AA31" s="89"/>
      <c r="AB31" s="89">
        <v>12</v>
      </c>
      <c r="AC31" s="89">
        <v>10</v>
      </c>
      <c r="AD31" s="89">
        <v>2</v>
      </c>
      <c r="AE31" s="89">
        <v>4</v>
      </c>
      <c r="AF31" s="89">
        <v>1</v>
      </c>
      <c r="AG31" s="89"/>
      <c r="AH31" s="89">
        <v>25</v>
      </c>
      <c r="AI31" s="89">
        <v>4</v>
      </c>
      <c r="AJ31" s="89">
        <v>0</v>
      </c>
      <c r="AK31" s="89"/>
      <c r="AL31" s="89">
        <v>6</v>
      </c>
      <c r="AM31" s="89">
        <v>15</v>
      </c>
      <c r="AN31" s="89">
        <v>4</v>
      </c>
      <c r="AO31" s="89">
        <v>0</v>
      </c>
    </row>
    <row r="32" spans="1:43" ht="17.25" customHeight="1" x14ac:dyDescent="0.2">
      <c r="A32" s="17"/>
      <c r="B32" s="17"/>
      <c r="C32" s="224" t="s">
        <v>46</v>
      </c>
      <c r="D32" s="176"/>
      <c r="E32" s="173"/>
      <c r="F32" s="89">
        <f t="shared" ref="F32:I32" si="30">SUM(F29:F31)</f>
        <v>152</v>
      </c>
      <c r="G32" s="93">
        <f t="shared" si="30"/>
        <v>121</v>
      </c>
      <c r="H32" s="89">
        <f t="shared" si="30"/>
        <v>42</v>
      </c>
      <c r="I32" s="89">
        <f t="shared" si="30"/>
        <v>104</v>
      </c>
      <c r="J32" s="89"/>
      <c r="K32" s="89">
        <f>SUM(K29:K31)</f>
        <v>11.66</v>
      </c>
      <c r="L32" s="89">
        <f>SUM(L2:L31)</f>
        <v>87.332499999999996</v>
      </c>
      <c r="M32" s="89"/>
      <c r="N32" s="89">
        <f t="shared" ref="N32:O32" si="31">SUM(N27:N31)</f>
        <v>0</v>
      </c>
      <c r="O32" s="89">
        <f t="shared" si="31"/>
        <v>0</v>
      </c>
      <c r="P32" s="94">
        <v>93</v>
      </c>
      <c r="Q32" s="89">
        <f t="shared" ref="Q32:R32" si="32">SUM(Q29:Q31)</f>
        <v>34</v>
      </c>
      <c r="R32" s="89">
        <f t="shared" si="32"/>
        <v>8</v>
      </c>
      <c r="S32" s="89"/>
      <c r="T32" s="89">
        <f t="shared" ref="T32:W32" si="33">SUM(T29:T31)</f>
        <v>39</v>
      </c>
      <c r="U32" s="89">
        <f t="shared" si="33"/>
        <v>68</v>
      </c>
      <c r="V32" s="89">
        <f t="shared" si="33"/>
        <v>7</v>
      </c>
      <c r="W32" s="89">
        <f t="shared" si="33"/>
        <v>2</v>
      </c>
      <c r="X32" s="89"/>
      <c r="Y32" s="89">
        <f t="shared" ref="Y32:Z32" si="34">SUM(Y29:Y31)</f>
        <v>74</v>
      </c>
      <c r="Z32" s="89">
        <f t="shared" si="34"/>
        <v>31</v>
      </c>
      <c r="AA32" s="89"/>
      <c r="AB32" s="89">
        <f t="shared" ref="AB32:AF32" si="35">SUM(AB29:AB31)</f>
        <v>57</v>
      </c>
      <c r="AC32" s="89">
        <f t="shared" si="35"/>
        <v>32</v>
      </c>
      <c r="AD32" s="89">
        <f t="shared" si="35"/>
        <v>4</v>
      </c>
      <c r="AE32" s="89">
        <f t="shared" si="35"/>
        <v>9</v>
      </c>
      <c r="AF32" s="89">
        <f t="shared" si="35"/>
        <v>3</v>
      </c>
      <c r="AG32" s="89"/>
      <c r="AH32" s="89">
        <f t="shared" ref="AH32:AJ32" si="36">SUM(AH29:AH31)</f>
        <v>95</v>
      </c>
      <c r="AI32" s="89">
        <f t="shared" si="36"/>
        <v>10</v>
      </c>
      <c r="AJ32" s="89">
        <f t="shared" si="36"/>
        <v>0</v>
      </c>
      <c r="AK32" s="89"/>
      <c r="AL32" s="89">
        <f t="shared" ref="AL32:AO32" si="37">SUM(AL29:AL31)</f>
        <v>12</v>
      </c>
      <c r="AM32" s="89">
        <f t="shared" si="37"/>
        <v>78</v>
      </c>
      <c r="AN32" s="89">
        <f t="shared" si="37"/>
        <v>10</v>
      </c>
      <c r="AO32" s="89">
        <f t="shared" si="37"/>
        <v>0</v>
      </c>
    </row>
    <row r="33" spans="1:43" ht="17.25" customHeight="1" x14ac:dyDescent="0.2">
      <c r="A33" s="17"/>
      <c r="B33" s="17"/>
      <c r="C33" s="224" t="s">
        <v>47</v>
      </c>
      <c r="D33" s="176"/>
      <c r="E33" s="173"/>
      <c r="F33" s="89"/>
      <c r="G33" s="95"/>
      <c r="H33" s="96">
        <f>H32/F32</f>
        <v>0.27631578947368424</v>
      </c>
      <c r="I33" s="96">
        <f>I32/F32</f>
        <v>0.68421052631578949</v>
      </c>
      <c r="J33" s="96"/>
      <c r="K33" s="97">
        <f t="shared" ref="K33:L33" si="38">K32/4</f>
        <v>2.915</v>
      </c>
      <c r="L33" s="97">
        <f t="shared" si="38"/>
        <v>21.833124999999999</v>
      </c>
      <c r="M33" s="97"/>
      <c r="N33" s="89">
        <v>0</v>
      </c>
      <c r="O33" s="89">
        <v>0</v>
      </c>
      <c r="P33" s="96">
        <f>P32/G32</f>
        <v>0.76859504132231404</v>
      </c>
      <c r="Q33" s="96">
        <f>Q32/G32</f>
        <v>0.28099173553719009</v>
      </c>
      <c r="R33" s="96">
        <f>R32/G32</f>
        <v>6.6115702479338845E-2</v>
      </c>
      <c r="S33" s="96"/>
      <c r="T33" s="96">
        <f>T32/G32</f>
        <v>0.32231404958677684</v>
      </c>
      <c r="U33" s="98">
        <f>U32/G32</f>
        <v>0.56198347107438018</v>
      </c>
      <c r="V33" s="96">
        <f>V32/G32</f>
        <v>5.7851239669421489E-2</v>
      </c>
      <c r="W33" s="96">
        <f>W32/G32</f>
        <v>1.6528925619834711E-2</v>
      </c>
      <c r="X33" s="99"/>
      <c r="Y33" s="222">
        <f>((Y32*6)+(Z32*12))/(Y32+Z32)</f>
        <v>7.7714285714285714</v>
      </c>
      <c r="Z33" s="173"/>
      <c r="AA33" s="100"/>
      <c r="AB33" s="98">
        <f>AB32/G32</f>
        <v>0.47107438016528924</v>
      </c>
      <c r="AC33" s="98">
        <f>AC32/G32</f>
        <v>0.26446280991735538</v>
      </c>
      <c r="AD33" s="96">
        <f>AD32/G32</f>
        <v>3.3057851239669422E-2</v>
      </c>
      <c r="AE33" s="96">
        <f>AE32/G32</f>
        <v>7.43801652892562E-2</v>
      </c>
      <c r="AF33" s="96">
        <f>AF32/G32</f>
        <v>2.4793388429752067E-2</v>
      </c>
      <c r="AG33" s="96"/>
      <c r="AH33" s="98">
        <f>AH32/G32</f>
        <v>0.78512396694214881</v>
      </c>
      <c r="AI33" s="96">
        <f>AI32/G32</f>
        <v>8.2644628099173556E-2</v>
      </c>
      <c r="AJ33" s="96">
        <v>0.06</v>
      </c>
      <c r="AK33" s="96"/>
      <c r="AL33" s="96">
        <f>AL32/G32</f>
        <v>9.9173553719008267E-2</v>
      </c>
      <c r="AM33" s="96">
        <f>AM32/G32</f>
        <v>0.64462809917355368</v>
      </c>
      <c r="AN33" s="96">
        <f>AN32/G32</f>
        <v>8.2644628099173556E-2</v>
      </c>
      <c r="AO33" s="96">
        <f>AO32/G32</f>
        <v>0</v>
      </c>
    </row>
    <row r="34" spans="1:43" ht="17.25" customHeight="1" x14ac:dyDescent="0.2">
      <c r="A34" s="31"/>
      <c r="B34" s="31"/>
      <c r="C34" s="60"/>
      <c r="D34" s="61"/>
      <c r="E34" s="62"/>
      <c r="F34" s="63"/>
      <c r="G34" s="64"/>
      <c r="H34" s="65"/>
      <c r="I34" s="65"/>
      <c r="J34" s="65"/>
      <c r="K34" s="66"/>
      <c r="L34" s="66"/>
      <c r="M34" s="66"/>
      <c r="N34" s="63"/>
      <c r="O34" s="63"/>
      <c r="P34" s="65"/>
      <c r="Q34" s="65"/>
      <c r="R34" s="65"/>
      <c r="S34" s="65"/>
      <c r="T34" s="40">
        <f>SUM(T28:U31)/G32</f>
        <v>0.8906766766430817</v>
      </c>
      <c r="U34" s="67"/>
      <c r="V34" s="65"/>
      <c r="W34" s="65"/>
      <c r="X34" s="68"/>
      <c r="Y34" s="69"/>
      <c r="Z34" s="70"/>
      <c r="AA34" s="70"/>
      <c r="AB34" s="45">
        <f>SUM(AB28:AC31)/G32</f>
        <v>0.74137389339318049</v>
      </c>
      <c r="AC34" s="67"/>
      <c r="AD34" s="65"/>
      <c r="AE34" s="65"/>
      <c r="AF34" s="65"/>
      <c r="AG34" s="65"/>
      <c r="AH34" s="67"/>
      <c r="AI34" s="65"/>
      <c r="AJ34" s="65"/>
      <c r="AK34" s="65"/>
      <c r="AL34" s="65"/>
      <c r="AM34" s="65"/>
      <c r="AN34" s="65"/>
      <c r="AO34" s="65"/>
      <c r="AP34" s="46"/>
    </row>
    <row r="35" spans="1:43" ht="17.25" customHeight="1" x14ac:dyDescent="0.2">
      <c r="A35" s="17">
        <v>5</v>
      </c>
      <c r="B35" s="17">
        <v>15</v>
      </c>
      <c r="C35" s="101" t="s">
        <v>61</v>
      </c>
      <c r="D35" s="102" t="s">
        <v>41</v>
      </c>
      <c r="E35" s="103" t="s">
        <v>62</v>
      </c>
      <c r="F35" s="101">
        <f t="shared" ref="F35:F41" si="39">SUM(H35:I35)</f>
        <v>252</v>
      </c>
      <c r="G35" s="104">
        <v>213</v>
      </c>
      <c r="H35" s="101">
        <v>66</v>
      </c>
      <c r="I35" s="101">
        <v>186</v>
      </c>
      <c r="J35" s="101"/>
      <c r="K35" s="101">
        <v>3.87</v>
      </c>
      <c r="L35" s="101">
        <v>3.09</v>
      </c>
      <c r="M35" s="101"/>
      <c r="N35" s="101">
        <v>0</v>
      </c>
      <c r="O35" s="101">
        <v>0</v>
      </c>
      <c r="P35" s="101">
        <v>120</v>
      </c>
      <c r="Q35" s="101">
        <v>30</v>
      </c>
      <c r="R35" s="101">
        <v>7</v>
      </c>
      <c r="S35" s="101"/>
      <c r="T35" s="101">
        <v>59</v>
      </c>
      <c r="U35" s="101">
        <v>91</v>
      </c>
      <c r="V35" s="101">
        <v>8</v>
      </c>
      <c r="W35" s="101">
        <v>0</v>
      </c>
      <c r="X35" s="101"/>
      <c r="Y35" s="101">
        <v>123</v>
      </c>
      <c r="Z35" s="101">
        <v>35</v>
      </c>
      <c r="AA35" s="101"/>
      <c r="AB35" s="101">
        <v>75</v>
      </c>
      <c r="AC35" s="101">
        <v>59</v>
      </c>
      <c r="AD35" s="101">
        <v>14</v>
      </c>
      <c r="AE35" s="101">
        <v>8</v>
      </c>
      <c r="AF35" s="101">
        <v>1</v>
      </c>
      <c r="AG35" s="101"/>
      <c r="AH35" s="101">
        <v>140</v>
      </c>
      <c r="AI35" s="101">
        <v>16</v>
      </c>
      <c r="AJ35" s="101">
        <v>2</v>
      </c>
      <c r="AK35" s="101"/>
      <c r="AL35" s="101">
        <v>20</v>
      </c>
      <c r="AM35" s="101">
        <v>52</v>
      </c>
      <c r="AN35" s="101">
        <v>84</v>
      </c>
      <c r="AO35" s="101">
        <v>2</v>
      </c>
      <c r="AQ35" s="46"/>
    </row>
    <row r="36" spans="1:43" ht="17.25" customHeight="1" x14ac:dyDescent="0.2">
      <c r="A36" s="17"/>
      <c r="B36" s="17">
        <v>16</v>
      </c>
      <c r="C36" s="101"/>
      <c r="D36" s="102" t="s">
        <v>41</v>
      </c>
      <c r="E36" s="103" t="s">
        <v>63</v>
      </c>
      <c r="F36" s="101">
        <f t="shared" si="39"/>
        <v>102</v>
      </c>
      <c r="G36" s="104">
        <v>86</v>
      </c>
      <c r="H36" s="101">
        <v>27</v>
      </c>
      <c r="I36" s="101">
        <v>75</v>
      </c>
      <c r="J36" s="101"/>
      <c r="K36" s="101">
        <v>3.84</v>
      </c>
      <c r="L36" s="101">
        <v>3.24</v>
      </c>
      <c r="M36" s="101"/>
      <c r="N36" s="101">
        <v>0</v>
      </c>
      <c r="O36" s="101">
        <v>0</v>
      </c>
      <c r="P36" s="101">
        <v>37</v>
      </c>
      <c r="Q36" s="101">
        <v>20</v>
      </c>
      <c r="R36" s="101">
        <v>7</v>
      </c>
      <c r="S36" s="101"/>
      <c r="T36" s="101">
        <v>33</v>
      </c>
      <c r="U36" s="101">
        <v>25</v>
      </c>
      <c r="V36" s="101">
        <v>4</v>
      </c>
      <c r="W36" s="101">
        <v>0</v>
      </c>
      <c r="X36" s="101"/>
      <c r="Y36" s="101">
        <v>48</v>
      </c>
      <c r="Z36" s="101">
        <v>14</v>
      </c>
      <c r="AA36" s="101"/>
      <c r="AB36" s="101">
        <v>30</v>
      </c>
      <c r="AC36" s="101">
        <v>22</v>
      </c>
      <c r="AD36" s="101">
        <v>8</v>
      </c>
      <c r="AE36" s="101">
        <v>3</v>
      </c>
      <c r="AF36" s="101">
        <v>1</v>
      </c>
      <c r="AG36" s="101"/>
      <c r="AH36" s="101">
        <v>55</v>
      </c>
      <c r="AI36" s="101">
        <v>6</v>
      </c>
      <c r="AJ36" s="101">
        <v>1</v>
      </c>
      <c r="AK36" s="101"/>
      <c r="AL36" s="101">
        <v>9</v>
      </c>
      <c r="AM36" s="101">
        <v>41</v>
      </c>
      <c r="AN36" s="101">
        <v>11</v>
      </c>
      <c r="AO36" s="101">
        <v>1</v>
      </c>
    </row>
    <row r="37" spans="1:43" ht="17.25" customHeight="1" x14ac:dyDescent="0.2">
      <c r="A37" s="17"/>
      <c r="B37" s="17">
        <v>17</v>
      </c>
      <c r="C37" s="101"/>
      <c r="D37" s="102" t="s">
        <v>41</v>
      </c>
      <c r="E37" s="103" t="s">
        <v>64</v>
      </c>
      <c r="F37" s="101">
        <f t="shared" si="39"/>
        <v>78</v>
      </c>
      <c r="G37" s="104">
        <v>61</v>
      </c>
      <c r="H37" s="101">
        <v>18</v>
      </c>
      <c r="I37" s="101">
        <v>60</v>
      </c>
      <c r="J37" s="101"/>
      <c r="K37" s="101">
        <v>3.85</v>
      </c>
      <c r="L37" s="101">
        <v>3.21</v>
      </c>
      <c r="M37" s="101"/>
      <c r="N37" s="101">
        <v>0</v>
      </c>
      <c r="O37" s="101">
        <v>0</v>
      </c>
      <c r="P37" s="101">
        <v>41</v>
      </c>
      <c r="Q37" s="101">
        <v>9</v>
      </c>
      <c r="R37" s="101">
        <v>3</v>
      </c>
      <c r="S37" s="101"/>
      <c r="T37" s="101">
        <v>15</v>
      </c>
      <c r="U37" s="101">
        <v>35</v>
      </c>
      <c r="V37" s="101">
        <v>2</v>
      </c>
      <c r="W37" s="101">
        <v>1</v>
      </c>
      <c r="X37" s="101"/>
      <c r="Y37" s="101">
        <v>45</v>
      </c>
      <c r="Z37" s="101">
        <v>7</v>
      </c>
      <c r="AA37" s="101"/>
      <c r="AB37" s="101">
        <v>31</v>
      </c>
      <c r="AC37" s="101">
        <v>13</v>
      </c>
      <c r="AD37" s="101">
        <v>6</v>
      </c>
      <c r="AE37" s="101">
        <v>1</v>
      </c>
      <c r="AF37" s="101">
        <v>2</v>
      </c>
      <c r="AG37" s="101"/>
      <c r="AH37" s="101">
        <v>47</v>
      </c>
      <c r="AI37" s="101">
        <v>5</v>
      </c>
      <c r="AJ37" s="101">
        <v>1</v>
      </c>
      <c r="AK37" s="101"/>
      <c r="AL37" s="101">
        <v>7</v>
      </c>
      <c r="AM37" s="101">
        <v>35</v>
      </c>
      <c r="AN37" s="101">
        <v>11</v>
      </c>
      <c r="AO37" s="101">
        <v>0</v>
      </c>
    </row>
    <row r="38" spans="1:43" ht="17.25" customHeight="1" x14ac:dyDescent="0.2">
      <c r="A38" s="17"/>
      <c r="B38" s="17">
        <v>18</v>
      </c>
      <c r="C38" s="101"/>
      <c r="D38" s="102" t="s">
        <v>41</v>
      </c>
      <c r="E38" s="103" t="s">
        <v>65</v>
      </c>
      <c r="F38" s="101">
        <f t="shared" si="39"/>
        <v>174</v>
      </c>
      <c r="G38" s="104">
        <v>124</v>
      </c>
      <c r="H38" s="101">
        <v>11</v>
      </c>
      <c r="I38" s="101">
        <v>163</v>
      </c>
      <c r="J38" s="101"/>
      <c r="K38" s="101">
        <v>3.89</v>
      </c>
      <c r="L38" s="101">
        <v>3.25</v>
      </c>
      <c r="M38" s="101"/>
      <c r="N38" s="101">
        <v>0</v>
      </c>
      <c r="O38" s="101">
        <v>0</v>
      </c>
      <c r="P38" s="101">
        <v>82</v>
      </c>
      <c r="Q38" s="101">
        <v>25</v>
      </c>
      <c r="R38" s="101">
        <v>5</v>
      </c>
      <c r="S38" s="101"/>
      <c r="T38" s="101">
        <v>35</v>
      </c>
      <c r="U38" s="101">
        <v>67</v>
      </c>
      <c r="V38" s="101">
        <v>9</v>
      </c>
      <c r="W38" s="101">
        <v>1</v>
      </c>
      <c r="X38" s="101"/>
      <c r="Y38" s="101">
        <v>75</v>
      </c>
      <c r="Z38" s="101">
        <v>37</v>
      </c>
      <c r="AA38" s="101"/>
      <c r="AB38" s="101">
        <v>63</v>
      </c>
      <c r="AC38" s="101">
        <v>40</v>
      </c>
      <c r="AD38" s="101">
        <v>5</v>
      </c>
      <c r="AE38" s="101">
        <v>3</v>
      </c>
      <c r="AF38" s="101">
        <v>1</v>
      </c>
      <c r="AG38" s="101"/>
      <c r="AH38" s="101">
        <v>107</v>
      </c>
      <c r="AI38" s="101">
        <v>4</v>
      </c>
      <c r="AJ38" s="101">
        <v>1</v>
      </c>
      <c r="AK38" s="101"/>
      <c r="AL38" s="101">
        <v>14</v>
      </c>
      <c r="AM38" s="101">
        <v>26</v>
      </c>
      <c r="AN38" s="101">
        <v>72</v>
      </c>
      <c r="AO38" s="101">
        <v>0</v>
      </c>
    </row>
    <row r="39" spans="1:43" ht="17.25" customHeight="1" x14ac:dyDescent="0.2">
      <c r="A39" s="17"/>
      <c r="B39" s="17">
        <v>19</v>
      </c>
      <c r="C39" s="101"/>
      <c r="D39" s="102" t="s">
        <v>41</v>
      </c>
      <c r="E39" s="103" t="s">
        <v>66</v>
      </c>
      <c r="F39" s="101">
        <f t="shared" si="39"/>
        <v>86</v>
      </c>
      <c r="G39" s="104">
        <v>65</v>
      </c>
      <c r="H39" s="101">
        <v>4</v>
      </c>
      <c r="I39" s="101">
        <v>82</v>
      </c>
      <c r="J39" s="101"/>
      <c r="K39" s="101">
        <v>3.82</v>
      </c>
      <c r="L39" s="101">
        <v>3.32</v>
      </c>
      <c r="M39" s="101"/>
      <c r="N39" s="101">
        <v>0</v>
      </c>
      <c r="O39" s="101">
        <v>0</v>
      </c>
      <c r="P39" s="101">
        <v>32</v>
      </c>
      <c r="Q39" s="101">
        <v>10</v>
      </c>
      <c r="R39" s="101">
        <v>4</v>
      </c>
      <c r="S39" s="101"/>
      <c r="T39" s="101">
        <v>12</v>
      </c>
      <c r="U39" s="101">
        <v>25</v>
      </c>
      <c r="V39" s="101">
        <v>8</v>
      </c>
      <c r="W39" s="101">
        <v>1</v>
      </c>
      <c r="X39" s="101"/>
      <c r="Y39" s="101">
        <v>35</v>
      </c>
      <c r="Z39" s="101">
        <v>11</v>
      </c>
      <c r="AA39" s="101"/>
      <c r="AB39" s="101">
        <v>34</v>
      </c>
      <c r="AC39" s="101">
        <v>8</v>
      </c>
      <c r="AD39" s="101">
        <v>4</v>
      </c>
      <c r="AE39" s="101">
        <v>1</v>
      </c>
      <c r="AF39" s="101">
        <v>1</v>
      </c>
      <c r="AG39" s="101"/>
      <c r="AH39" s="101">
        <v>41</v>
      </c>
      <c r="AI39" s="101">
        <v>4</v>
      </c>
      <c r="AJ39" s="101">
        <v>1</v>
      </c>
      <c r="AK39" s="101"/>
      <c r="AL39" s="101">
        <v>8</v>
      </c>
      <c r="AM39" s="101">
        <v>28</v>
      </c>
      <c r="AN39" s="101">
        <v>10</v>
      </c>
      <c r="AO39" s="101">
        <v>0</v>
      </c>
    </row>
    <row r="40" spans="1:43" ht="17.25" customHeight="1" x14ac:dyDescent="0.2">
      <c r="A40" s="17"/>
      <c r="B40" s="17">
        <v>20</v>
      </c>
      <c r="C40" s="101"/>
      <c r="D40" s="102" t="s">
        <v>41</v>
      </c>
      <c r="E40" s="103" t="s">
        <v>67</v>
      </c>
      <c r="F40" s="101">
        <f t="shared" si="39"/>
        <v>80</v>
      </c>
      <c r="G40" s="104">
        <v>66</v>
      </c>
      <c r="H40" s="101">
        <v>7</v>
      </c>
      <c r="I40" s="101">
        <v>73</v>
      </c>
      <c r="J40" s="101"/>
      <c r="K40" s="101">
        <v>3.77</v>
      </c>
      <c r="L40" s="101">
        <v>3.31</v>
      </c>
      <c r="M40" s="101"/>
      <c r="N40" s="101">
        <v>0</v>
      </c>
      <c r="O40" s="101">
        <v>0</v>
      </c>
      <c r="P40" s="101">
        <v>50</v>
      </c>
      <c r="Q40" s="101">
        <v>10</v>
      </c>
      <c r="R40" s="101">
        <v>5</v>
      </c>
      <c r="S40" s="101"/>
      <c r="T40" s="101">
        <v>21</v>
      </c>
      <c r="U40" s="101">
        <v>30</v>
      </c>
      <c r="V40" s="101">
        <v>14</v>
      </c>
      <c r="W40" s="101">
        <v>0</v>
      </c>
      <c r="X40" s="101"/>
      <c r="Y40" s="101">
        <v>40</v>
      </c>
      <c r="Z40" s="101">
        <v>25</v>
      </c>
      <c r="AA40" s="101"/>
      <c r="AB40" s="101">
        <v>36</v>
      </c>
      <c r="AC40" s="101">
        <v>21</v>
      </c>
      <c r="AD40" s="101">
        <v>5</v>
      </c>
      <c r="AE40" s="101">
        <v>0</v>
      </c>
      <c r="AF40" s="101">
        <v>0</v>
      </c>
      <c r="AG40" s="101"/>
      <c r="AH40" s="101">
        <v>54</v>
      </c>
      <c r="AI40" s="101">
        <v>11</v>
      </c>
      <c r="AJ40" s="101">
        <v>0</v>
      </c>
      <c r="AK40" s="101"/>
      <c r="AL40" s="101">
        <v>12</v>
      </c>
      <c r="AM40" s="101">
        <v>28</v>
      </c>
      <c r="AN40" s="101">
        <v>25</v>
      </c>
      <c r="AO40" s="101">
        <v>0</v>
      </c>
    </row>
    <row r="41" spans="1:43" ht="17.25" customHeight="1" x14ac:dyDescent="0.2">
      <c r="A41" s="17"/>
      <c r="B41" s="17">
        <v>21</v>
      </c>
      <c r="C41" s="101"/>
      <c r="D41" s="102" t="s">
        <v>41</v>
      </c>
      <c r="E41" s="103" t="s">
        <v>68</v>
      </c>
      <c r="F41" s="101">
        <f t="shared" si="39"/>
        <v>79</v>
      </c>
      <c r="G41" s="104">
        <v>68</v>
      </c>
      <c r="H41" s="101">
        <v>16</v>
      </c>
      <c r="I41" s="101">
        <v>63</v>
      </c>
      <c r="J41" s="101"/>
      <c r="K41" s="101">
        <v>3.88</v>
      </c>
      <c r="L41" s="101">
        <v>3.14</v>
      </c>
      <c r="M41" s="101"/>
      <c r="N41" s="101">
        <v>0</v>
      </c>
      <c r="O41" s="101">
        <v>0</v>
      </c>
      <c r="P41" s="101">
        <v>48</v>
      </c>
      <c r="Q41" s="101">
        <v>5</v>
      </c>
      <c r="R41" s="101">
        <v>1</v>
      </c>
      <c r="S41" s="101"/>
      <c r="T41" s="101">
        <v>25</v>
      </c>
      <c r="U41" s="101">
        <v>27</v>
      </c>
      <c r="V41" s="101">
        <v>2</v>
      </c>
      <c r="W41" s="101">
        <v>0</v>
      </c>
      <c r="X41" s="101"/>
      <c r="Y41" s="101">
        <v>42</v>
      </c>
      <c r="Z41" s="101">
        <v>12</v>
      </c>
      <c r="AA41" s="101"/>
      <c r="AB41" s="101">
        <v>31</v>
      </c>
      <c r="AC41" s="101">
        <v>19</v>
      </c>
      <c r="AD41" s="101">
        <v>3</v>
      </c>
      <c r="AE41" s="101">
        <v>1</v>
      </c>
      <c r="AF41" s="101">
        <v>1</v>
      </c>
      <c r="AG41" s="101"/>
      <c r="AH41" s="101">
        <v>40</v>
      </c>
      <c r="AI41" s="101">
        <v>13</v>
      </c>
      <c r="AJ41" s="101">
        <v>1</v>
      </c>
      <c r="AK41" s="101"/>
      <c r="AL41" s="101">
        <v>15</v>
      </c>
      <c r="AM41" s="101">
        <v>21</v>
      </c>
      <c r="AN41" s="101">
        <v>16</v>
      </c>
      <c r="AO41" s="101">
        <v>2</v>
      </c>
    </row>
    <row r="42" spans="1:43" ht="17.25" customHeight="1" x14ac:dyDescent="0.2">
      <c r="A42" s="17"/>
      <c r="B42" s="17"/>
      <c r="C42" s="225" t="s">
        <v>46</v>
      </c>
      <c r="D42" s="176"/>
      <c r="E42" s="173"/>
      <c r="F42" s="105">
        <f t="shared" ref="F42:I42" si="40">SUM(F35:F41)</f>
        <v>851</v>
      </c>
      <c r="G42" s="106">
        <f t="shared" si="40"/>
        <v>683</v>
      </c>
      <c r="H42" s="101">
        <f t="shared" si="40"/>
        <v>149</v>
      </c>
      <c r="I42" s="101">
        <f t="shared" si="40"/>
        <v>702</v>
      </c>
      <c r="J42" s="101"/>
      <c r="K42" s="101">
        <f t="shared" ref="K42:L42" si="41">SUM(K35:K41)</f>
        <v>26.919999999999998</v>
      </c>
      <c r="L42" s="101">
        <f t="shared" si="41"/>
        <v>22.56</v>
      </c>
      <c r="M42" s="101"/>
      <c r="N42" s="101">
        <f t="shared" ref="N42:O42" si="42">SUM(N35:N41)</f>
        <v>0</v>
      </c>
      <c r="O42" s="101">
        <f t="shared" si="42"/>
        <v>0</v>
      </c>
      <c r="P42" s="101">
        <v>543</v>
      </c>
      <c r="Q42" s="101">
        <f>SUM(Q35:Q41)</f>
        <v>109</v>
      </c>
      <c r="R42" s="101">
        <v>22</v>
      </c>
      <c r="S42" s="101"/>
      <c r="T42" s="101">
        <f t="shared" ref="T42:W42" si="43">SUM(T35:T41)</f>
        <v>200</v>
      </c>
      <c r="U42" s="101">
        <f t="shared" si="43"/>
        <v>300</v>
      </c>
      <c r="V42" s="101">
        <f t="shared" si="43"/>
        <v>47</v>
      </c>
      <c r="W42" s="101">
        <f t="shared" si="43"/>
        <v>3</v>
      </c>
      <c r="X42" s="101"/>
      <c r="Y42" s="101">
        <f t="shared" ref="Y42:Z42" si="44">SUM(Y35:Y41)</f>
        <v>408</v>
      </c>
      <c r="Z42" s="101">
        <f t="shared" si="44"/>
        <v>141</v>
      </c>
      <c r="AA42" s="101"/>
      <c r="AB42" s="101">
        <f t="shared" ref="AB42:AF42" si="45">SUM(AB35:AB41)</f>
        <v>300</v>
      </c>
      <c r="AC42" s="101">
        <f t="shared" si="45"/>
        <v>182</v>
      </c>
      <c r="AD42" s="101">
        <f t="shared" si="45"/>
        <v>45</v>
      </c>
      <c r="AE42" s="101">
        <f t="shared" si="45"/>
        <v>17</v>
      </c>
      <c r="AF42" s="101">
        <f t="shared" si="45"/>
        <v>7</v>
      </c>
      <c r="AG42" s="101"/>
      <c r="AH42" s="101">
        <f t="shared" ref="AH42:AJ42" si="46">SUM(AH35:AH41)</f>
        <v>484</v>
      </c>
      <c r="AI42" s="101">
        <f t="shared" si="46"/>
        <v>59</v>
      </c>
      <c r="AJ42" s="101">
        <f t="shared" si="46"/>
        <v>7</v>
      </c>
      <c r="AK42" s="101"/>
      <c r="AL42" s="101">
        <v>76</v>
      </c>
      <c r="AM42" s="101">
        <f t="shared" ref="AM42:AO42" si="47">SUM(AM35:AM41)</f>
        <v>231</v>
      </c>
      <c r="AN42" s="101">
        <f t="shared" si="47"/>
        <v>229</v>
      </c>
      <c r="AO42" s="101">
        <f t="shared" si="47"/>
        <v>5</v>
      </c>
    </row>
    <row r="43" spans="1:43" ht="17.25" customHeight="1" x14ac:dyDescent="0.2">
      <c r="A43" s="17"/>
      <c r="B43" s="17"/>
      <c r="C43" s="225" t="s">
        <v>47</v>
      </c>
      <c r="D43" s="176"/>
      <c r="E43" s="173"/>
      <c r="F43" s="107">
        <f t="shared" ref="F43:G43" si="48">SUM(F42,F32,F26,F20,F13)</f>
        <v>2280</v>
      </c>
      <c r="G43" s="107">
        <f t="shared" si="48"/>
        <v>1811.91</v>
      </c>
      <c r="H43" s="108">
        <f>H42/F42</f>
        <v>0.17508813160987075</v>
      </c>
      <c r="I43" s="108">
        <f>I42/F42</f>
        <v>0.82491186839012931</v>
      </c>
      <c r="J43" s="108"/>
      <c r="K43" s="109">
        <f t="shared" ref="K43:L43" si="49">K42/4</f>
        <v>6.7299999999999995</v>
      </c>
      <c r="L43" s="109">
        <f t="shared" si="49"/>
        <v>5.64</v>
      </c>
      <c r="M43" s="109"/>
      <c r="N43" s="101">
        <v>0</v>
      </c>
      <c r="O43" s="101">
        <v>0</v>
      </c>
      <c r="P43" s="110">
        <f>P42/G42</f>
        <v>0.79502196193265007</v>
      </c>
      <c r="Q43" s="108">
        <f>Q42/G42</f>
        <v>0.1595900439238653</v>
      </c>
      <c r="R43" s="108">
        <f>R42/G42</f>
        <v>3.2210834553440704E-2</v>
      </c>
      <c r="S43" s="108"/>
      <c r="T43" s="108">
        <f>T42/G42</f>
        <v>0.29282576866764276</v>
      </c>
      <c r="U43" s="111">
        <f>U42/G42</f>
        <v>0.43923865300146414</v>
      </c>
      <c r="V43" s="108">
        <f>V42/G42</f>
        <v>6.8814055636896049E-2</v>
      </c>
      <c r="W43" s="108">
        <f>W42/G42</f>
        <v>4.3923865300146414E-3</v>
      </c>
      <c r="X43" s="112"/>
      <c r="Y43" s="223">
        <f>((Y42*6)+(Z42*12))/(Y42+Z42)</f>
        <v>7.5409836065573774</v>
      </c>
      <c r="Z43" s="173"/>
      <c r="AA43" s="113"/>
      <c r="AB43" s="111">
        <f>AB42/G42</f>
        <v>0.43923865300146414</v>
      </c>
      <c r="AC43" s="111">
        <f>AC42/G42</f>
        <v>0.26647144948755491</v>
      </c>
      <c r="AD43" s="108">
        <f>AD42/G42</f>
        <v>6.5885797950219621E-2</v>
      </c>
      <c r="AE43" s="108">
        <f>AE42/G42</f>
        <v>2.4890190336749635E-2</v>
      </c>
      <c r="AF43" s="108">
        <f>AF42/G42</f>
        <v>1.0248901903367497E-2</v>
      </c>
      <c r="AG43" s="108"/>
      <c r="AH43" s="111">
        <f>AH42/G42</f>
        <v>0.70863836017569548</v>
      </c>
      <c r="AI43" s="108">
        <f>AI42/G42</f>
        <v>8.6383601756954614E-2</v>
      </c>
      <c r="AJ43" s="108">
        <f>AJ42/G42</f>
        <v>1.0248901903367497E-2</v>
      </c>
      <c r="AK43" s="108"/>
      <c r="AL43" s="108">
        <f>AL42/G42</f>
        <v>0.11127379209370425</v>
      </c>
      <c r="AM43" s="110">
        <f>AM42/G42</f>
        <v>0.33821376281112736</v>
      </c>
      <c r="AN43" s="110">
        <f>AN42/G42</f>
        <v>0.33528550512445093</v>
      </c>
      <c r="AO43" s="108">
        <f>AO42/G42</f>
        <v>7.320644216691069E-3</v>
      </c>
    </row>
    <row r="44" spans="1:43" ht="17.25" customHeight="1" x14ac:dyDescent="0.2">
      <c r="A44" s="31"/>
      <c r="B44" s="31"/>
      <c r="C44" s="225" t="s">
        <v>69</v>
      </c>
      <c r="D44" s="176"/>
      <c r="E44" s="173"/>
      <c r="F44" s="31"/>
      <c r="G44" s="35"/>
      <c r="H44" s="36"/>
      <c r="I44" s="36"/>
      <c r="J44" s="36"/>
      <c r="K44" s="37"/>
      <c r="L44" s="37"/>
      <c r="M44" s="37"/>
      <c r="N44" s="31"/>
      <c r="O44" s="31"/>
      <c r="P44" s="38">
        <f>(P43+P33+P27+P21+P14)/5</f>
        <v>0.78553157430112708</v>
      </c>
      <c r="Q44" s="36"/>
      <c r="R44" s="36"/>
      <c r="S44" s="36"/>
      <c r="T44" s="114">
        <f>SUM(T9:U12,T16:U19,T23:U25,T29:U31,T35:U41)/G43</f>
        <v>0.77321721277546895</v>
      </c>
      <c r="U44" s="45"/>
      <c r="V44" s="36"/>
      <c r="W44" s="36"/>
      <c r="X44" s="39"/>
      <c r="Y44" s="43"/>
      <c r="Z44" s="44"/>
      <c r="AA44" s="44"/>
      <c r="AB44" s="114">
        <f>SUM(AB9:AC12,AB16:AC19,AB23:AC25,AB29:AC31,AB35:AC41)/G43</f>
        <v>0.71471541080958767</v>
      </c>
      <c r="AC44" s="45"/>
      <c r="AD44" s="36"/>
      <c r="AE44" s="36"/>
      <c r="AF44" s="36"/>
      <c r="AG44" s="36"/>
      <c r="AH44" s="45"/>
      <c r="AI44" s="36"/>
      <c r="AJ44" s="36"/>
      <c r="AK44" s="36"/>
      <c r="AL44" s="36"/>
      <c r="AM44" s="38"/>
      <c r="AN44" s="38"/>
      <c r="AO44" s="36"/>
      <c r="AP44" s="46"/>
      <c r="AQ44" s="46"/>
    </row>
    <row r="45" spans="1:43" ht="17.25" customHeight="1" x14ac:dyDescent="0.2">
      <c r="A45" s="17">
        <v>6</v>
      </c>
      <c r="B45" s="17">
        <v>22</v>
      </c>
      <c r="C45" s="115" t="s">
        <v>70</v>
      </c>
      <c r="D45" s="116" t="s">
        <v>41</v>
      </c>
      <c r="E45" s="117" t="s">
        <v>71</v>
      </c>
      <c r="F45" s="118">
        <f>SUM(A45:E45)</f>
        <v>28</v>
      </c>
      <c r="G45" s="119">
        <v>10</v>
      </c>
      <c r="H45" s="118">
        <v>9</v>
      </c>
      <c r="I45" s="118">
        <v>8</v>
      </c>
      <c r="J45" s="118"/>
      <c r="K45" s="118">
        <v>3.97</v>
      </c>
      <c r="L45" s="118">
        <v>3.3</v>
      </c>
      <c r="M45" s="118"/>
      <c r="N45" s="118">
        <v>4</v>
      </c>
      <c r="O45" s="118">
        <v>5</v>
      </c>
      <c r="P45" s="118">
        <v>1</v>
      </c>
      <c r="Q45" s="118">
        <v>0</v>
      </c>
      <c r="R45" s="118">
        <v>0</v>
      </c>
      <c r="S45" s="118"/>
      <c r="T45" s="118">
        <v>6</v>
      </c>
      <c r="U45" s="118">
        <v>3</v>
      </c>
      <c r="V45" s="118">
        <v>0</v>
      </c>
      <c r="W45" s="118">
        <v>0</v>
      </c>
      <c r="X45" s="118"/>
      <c r="Y45" s="118">
        <v>7</v>
      </c>
      <c r="Z45" s="118">
        <v>2</v>
      </c>
      <c r="AA45" s="118"/>
      <c r="AB45" s="118">
        <v>4</v>
      </c>
      <c r="AC45" s="118">
        <v>2</v>
      </c>
      <c r="AD45" s="118">
        <v>3</v>
      </c>
      <c r="AE45" s="118">
        <v>0</v>
      </c>
      <c r="AF45" s="118">
        <v>1</v>
      </c>
      <c r="AG45" s="118"/>
      <c r="AH45" s="118">
        <v>5</v>
      </c>
      <c r="AI45" s="118">
        <v>5</v>
      </c>
      <c r="AJ45" s="118">
        <v>0</v>
      </c>
      <c r="AK45" s="118"/>
      <c r="AL45" s="118">
        <v>1</v>
      </c>
      <c r="AM45" s="118">
        <v>4</v>
      </c>
      <c r="AN45" s="118">
        <v>4</v>
      </c>
      <c r="AO45" s="118">
        <v>1</v>
      </c>
    </row>
    <row r="46" spans="1:43" ht="17.25" customHeight="1" x14ac:dyDescent="0.2">
      <c r="A46" s="17"/>
      <c r="B46" s="17">
        <v>23</v>
      </c>
      <c r="C46" s="118"/>
      <c r="D46" s="116" t="s">
        <v>41</v>
      </c>
      <c r="E46" s="117" t="s">
        <v>72</v>
      </c>
      <c r="F46" s="118">
        <f t="shared" ref="F46:F50" si="50">SUM(H46:I46)</f>
        <v>29</v>
      </c>
      <c r="G46" s="119">
        <v>19</v>
      </c>
      <c r="H46" s="118">
        <v>11</v>
      </c>
      <c r="I46" s="118">
        <v>18</v>
      </c>
      <c r="J46" s="118"/>
      <c r="K46" s="120">
        <v>4</v>
      </c>
      <c r="L46" s="118">
        <v>3.63</v>
      </c>
      <c r="M46" s="118"/>
      <c r="N46" s="118">
        <v>1</v>
      </c>
      <c r="O46" s="118">
        <v>13</v>
      </c>
      <c r="P46" s="118">
        <v>5</v>
      </c>
      <c r="Q46" s="118">
        <v>0</v>
      </c>
      <c r="R46" s="118">
        <v>0</v>
      </c>
      <c r="S46" s="118"/>
      <c r="T46" s="118">
        <v>8</v>
      </c>
      <c r="U46" s="118">
        <v>9</v>
      </c>
      <c r="V46" s="118">
        <v>2</v>
      </c>
      <c r="W46" s="118">
        <v>0</v>
      </c>
      <c r="X46" s="118"/>
      <c r="Y46" s="118">
        <v>14</v>
      </c>
      <c r="Z46" s="118">
        <v>5</v>
      </c>
      <c r="AA46" s="118"/>
      <c r="AB46" s="118">
        <v>15</v>
      </c>
      <c r="AC46" s="118">
        <v>2</v>
      </c>
      <c r="AD46" s="118">
        <v>1</v>
      </c>
      <c r="AE46" s="118">
        <v>0</v>
      </c>
      <c r="AF46" s="118">
        <v>1</v>
      </c>
      <c r="AG46" s="118"/>
      <c r="AH46" s="118">
        <v>17</v>
      </c>
      <c r="AI46" s="118">
        <v>2</v>
      </c>
      <c r="AJ46" s="118">
        <v>0</v>
      </c>
      <c r="AK46" s="118"/>
      <c r="AL46" s="118">
        <v>1</v>
      </c>
      <c r="AM46" s="118">
        <v>8</v>
      </c>
      <c r="AN46" s="118">
        <v>9</v>
      </c>
      <c r="AO46" s="118">
        <v>1</v>
      </c>
    </row>
    <row r="47" spans="1:43" ht="17.25" customHeight="1" x14ac:dyDescent="0.2">
      <c r="A47" s="17"/>
      <c r="B47" s="17">
        <v>24</v>
      </c>
      <c r="C47" s="118"/>
      <c r="D47" s="116" t="s">
        <v>41</v>
      </c>
      <c r="E47" s="117" t="s">
        <v>73</v>
      </c>
      <c r="F47" s="118">
        <f t="shared" si="50"/>
        <v>25</v>
      </c>
      <c r="G47" s="119">
        <f>SUM(I47:K47)</f>
        <v>9</v>
      </c>
      <c r="H47" s="118">
        <v>20</v>
      </c>
      <c r="I47" s="118">
        <v>5</v>
      </c>
      <c r="J47" s="118"/>
      <c r="K47" s="120">
        <v>4</v>
      </c>
      <c r="L47" s="118">
        <v>3.52</v>
      </c>
      <c r="M47" s="118"/>
      <c r="N47" s="118">
        <v>7</v>
      </c>
      <c r="O47" s="121">
        <v>1</v>
      </c>
      <c r="P47" s="118">
        <v>1</v>
      </c>
      <c r="Q47" s="118">
        <v>0</v>
      </c>
      <c r="R47" s="118">
        <v>0</v>
      </c>
      <c r="S47" s="118"/>
      <c r="T47" s="118">
        <v>3</v>
      </c>
      <c r="U47" s="118">
        <v>6</v>
      </c>
      <c r="V47" s="118">
        <v>0</v>
      </c>
      <c r="W47" s="118">
        <v>0</v>
      </c>
      <c r="X47" s="118"/>
      <c r="Y47" s="118">
        <v>8</v>
      </c>
      <c r="Z47" s="118">
        <v>1</v>
      </c>
      <c r="AA47" s="118"/>
      <c r="AB47" s="118">
        <v>6</v>
      </c>
      <c r="AC47" s="118">
        <v>1</v>
      </c>
      <c r="AD47" s="118">
        <v>2</v>
      </c>
      <c r="AE47" s="118">
        <v>0</v>
      </c>
      <c r="AF47" s="118">
        <v>0</v>
      </c>
      <c r="AG47" s="118"/>
      <c r="AH47" s="118">
        <v>5</v>
      </c>
      <c r="AI47" s="118">
        <v>4</v>
      </c>
      <c r="AJ47" s="118">
        <v>0</v>
      </c>
      <c r="AK47" s="118"/>
      <c r="AL47" s="118">
        <v>3</v>
      </c>
      <c r="AM47" s="118">
        <v>5</v>
      </c>
      <c r="AN47" s="118">
        <v>0</v>
      </c>
      <c r="AO47" s="118">
        <v>1</v>
      </c>
    </row>
    <row r="48" spans="1:43" ht="17.25" customHeight="1" x14ac:dyDescent="0.2">
      <c r="A48" s="17"/>
      <c r="B48" s="17">
        <v>25</v>
      </c>
      <c r="C48" s="118"/>
      <c r="D48" s="116" t="s">
        <v>41</v>
      </c>
      <c r="E48" s="117" t="s">
        <v>74</v>
      </c>
      <c r="F48" s="118">
        <f t="shared" si="50"/>
        <v>12</v>
      </c>
      <c r="G48" s="119">
        <v>10</v>
      </c>
      <c r="H48" s="118">
        <v>5</v>
      </c>
      <c r="I48" s="118">
        <v>7</v>
      </c>
      <c r="J48" s="118"/>
      <c r="K48" s="118">
        <v>3.98</v>
      </c>
      <c r="L48" s="118">
        <v>3.73</v>
      </c>
      <c r="M48" s="118"/>
      <c r="N48" s="118">
        <v>6</v>
      </c>
      <c r="O48" s="118">
        <v>4</v>
      </c>
      <c r="P48" s="118">
        <v>0</v>
      </c>
      <c r="Q48" s="118">
        <v>0</v>
      </c>
      <c r="R48" s="118">
        <v>0</v>
      </c>
      <c r="S48" s="118"/>
      <c r="T48" s="118">
        <v>10</v>
      </c>
      <c r="U48" s="118">
        <v>0</v>
      </c>
      <c r="V48" s="118">
        <v>0</v>
      </c>
      <c r="W48" s="118">
        <v>0</v>
      </c>
      <c r="X48" s="118"/>
      <c r="Y48" s="118">
        <v>8</v>
      </c>
      <c r="Z48" s="118">
        <v>2</v>
      </c>
      <c r="AA48" s="118"/>
      <c r="AB48" s="118">
        <v>8</v>
      </c>
      <c r="AC48" s="118">
        <v>2</v>
      </c>
      <c r="AD48" s="118">
        <v>0</v>
      </c>
      <c r="AE48" s="118">
        <v>0</v>
      </c>
      <c r="AF48" s="118">
        <v>0</v>
      </c>
      <c r="AG48" s="118"/>
      <c r="AH48" s="118">
        <v>9</v>
      </c>
      <c r="AI48" s="118">
        <v>1</v>
      </c>
      <c r="AJ48" s="118">
        <v>0</v>
      </c>
      <c r="AK48" s="118"/>
      <c r="AL48" s="118">
        <v>0</v>
      </c>
      <c r="AM48" s="118">
        <v>2</v>
      </c>
      <c r="AN48" s="118">
        <v>7</v>
      </c>
      <c r="AO48" s="118">
        <v>1</v>
      </c>
    </row>
    <row r="49" spans="1:42" ht="17.25" customHeight="1" x14ac:dyDescent="0.2">
      <c r="A49" s="17"/>
      <c r="B49" s="17">
        <v>26</v>
      </c>
      <c r="C49" s="118"/>
      <c r="D49" s="116" t="s">
        <v>41</v>
      </c>
      <c r="E49" s="117" t="s">
        <v>75</v>
      </c>
      <c r="F49" s="118">
        <f t="shared" si="50"/>
        <v>8</v>
      </c>
      <c r="G49" s="119">
        <f t="shared" ref="G49:G50" si="51">SUM(I49:K49)</f>
        <v>6.8900000000000006</v>
      </c>
      <c r="H49" s="118">
        <v>5</v>
      </c>
      <c r="I49" s="118">
        <v>3</v>
      </c>
      <c r="J49" s="118"/>
      <c r="K49" s="118">
        <v>3.89</v>
      </c>
      <c r="L49" s="118">
        <v>3.63</v>
      </c>
      <c r="M49" s="118"/>
      <c r="N49" s="118">
        <v>4</v>
      </c>
      <c r="O49" s="118">
        <v>2</v>
      </c>
      <c r="P49" s="118">
        <v>1</v>
      </c>
      <c r="Q49" s="118">
        <v>0</v>
      </c>
      <c r="R49" s="118">
        <v>0</v>
      </c>
      <c r="S49" s="118"/>
      <c r="T49" s="118">
        <v>5</v>
      </c>
      <c r="U49" s="118">
        <v>2</v>
      </c>
      <c r="V49" s="118">
        <v>0</v>
      </c>
      <c r="W49" s="118">
        <v>0</v>
      </c>
      <c r="X49" s="118"/>
      <c r="Y49" s="118">
        <v>4</v>
      </c>
      <c r="Z49" s="118">
        <v>4</v>
      </c>
      <c r="AA49" s="118"/>
      <c r="AB49" s="118">
        <v>7</v>
      </c>
      <c r="AC49" s="118" t="s">
        <v>41</v>
      </c>
      <c r="AD49" s="118">
        <v>0</v>
      </c>
      <c r="AE49" s="118">
        <v>0</v>
      </c>
      <c r="AF49" s="118">
        <v>0</v>
      </c>
      <c r="AG49" s="118"/>
      <c r="AH49" s="118">
        <v>7</v>
      </c>
      <c r="AI49" s="118">
        <v>0</v>
      </c>
      <c r="AJ49" s="118">
        <v>0</v>
      </c>
      <c r="AK49" s="118"/>
      <c r="AL49" s="118">
        <v>0</v>
      </c>
      <c r="AM49" s="118">
        <v>2</v>
      </c>
      <c r="AN49" s="118">
        <v>5</v>
      </c>
      <c r="AO49" s="118">
        <v>0</v>
      </c>
    </row>
    <row r="50" spans="1:42" ht="17.25" customHeight="1" x14ac:dyDescent="0.2">
      <c r="A50" s="17"/>
      <c r="B50" s="17">
        <v>27</v>
      </c>
      <c r="C50" s="118"/>
      <c r="D50" s="116" t="s">
        <v>41</v>
      </c>
      <c r="E50" s="117" t="s">
        <v>76</v>
      </c>
      <c r="F50" s="118">
        <f t="shared" si="50"/>
        <v>7</v>
      </c>
      <c r="G50" s="119">
        <f t="shared" si="51"/>
        <v>4.8599999999999994</v>
      </c>
      <c r="H50" s="118">
        <v>6</v>
      </c>
      <c r="I50" s="118">
        <v>1</v>
      </c>
      <c r="J50" s="118"/>
      <c r="K50" s="118">
        <v>3.86</v>
      </c>
      <c r="L50" s="118">
        <v>3.51</v>
      </c>
      <c r="M50" s="118"/>
      <c r="N50" s="118">
        <v>2</v>
      </c>
      <c r="O50" s="118">
        <v>3</v>
      </c>
      <c r="P50" s="118">
        <v>0</v>
      </c>
      <c r="Q50" s="118">
        <v>0</v>
      </c>
      <c r="R50" s="118">
        <v>0</v>
      </c>
      <c r="S50" s="118"/>
      <c r="T50" s="118">
        <v>5</v>
      </c>
      <c r="U50" s="118">
        <v>0</v>
      </c>
      <c r="V50" s="118">
        <v>0</v>
      </c>
      <c r="W50" s="118">
        <v>0</v>
      </c>
      <c r="X50" s="118"/>
      <c r="Y50" s="118">
        <v>4</v>
      </c>
      <c r="Z50" s="118">
        <v>1</v>
      </c>
      <c r="AA50" s="118"/>
      <c r="AB50" s="118">
        <v>4</v>
      </c>
      <c r="AC50" s="118">
        <v>1</v>
      </c>
      <c r="AD50" s="118">
        <v>0</v>
      </c>
      <c r="AE50" s="118">
        <v>0</v>
      </c>
      <c r="AF50" s="118">
        <v>0</v>
      </c>
      <c r="AG50" s="118"/>
      <c r="AH50" s="118">
        <v>1</v>
      </c>
      <c r="AI50" s="118">
        <v>4</v>
      </c>
      <c r="AJ50" s="118">
        <v>0</v>
      </c>
      <c r="AK50" s="118"/>
      <c r="AL50" s="118">
        <v>0</v>
      </c>
      <c r="AM50" s="118">
        <v>1</v>
      </c>
      <c r="AN50" s="118">
        <v>3</v>
      </c>
      <c r="AO50" s="118">
        <v>1</v>
      </c>
    </row>
    <row r="51" spans="1:42" ht="17.25" customHeight="1" x14ac:dyDescent="0.2">
      <c r="A51" s="17"/>
      <c r="B51" s="17"/>
      <c r="C51" s="177" t="s">
        <v>46</v>
      </c>
      <c r="D51" s="176"/>
      <c r="E51" s="173"/>
      <c r="F51" s="118">
        <f t="shared" ref="F51:I51" si="52">SUM(F45:F50)</f>
        <v>109</v>
      </c>
      <c r="G51" s="122">
        <f t="shared" si="52"/>
        <v>59.75</v>
      </c>
      <c r="H51" s="118">
        <f t="shared" si="52"/>
        <v>56</v>
      </c>
      <c r="I51" s="118">
        <f t="shared" si="52"/>
        <v>42</v>
      </c>
      <c r="J51" s="118"/>
      <c r="K51" s="118">
        <f t="shared" ref="K51:L51" si="53">SUM(K45:K50)</f>
        <v>23.7</v>
      </c>
      <c r="L51" s="118">
        <f t="shared" si="53"/>
        <v>21.32</v>
      </c>
      <c r="M51" s="118"/>
      <c r="N51" s="118">
        <f t="shared" ref="N51:R51" si="54">SUM(N45:N50)</f>
        <v>24</v>
      </c>
      <c r="O51" s="118">
        <f t="shared" si="54"/>
        <v>28</v>
      </c>
      <c r="P51" s="118">
        <f t="shared" si="54"/>
        <v>8</v>
      </c>
      <c r="Q51" s="118">
        <f t="shared" si="54"/>
        <v>0</v>
      </c>
      <c r="R51" s="118">
        <f t="shared" si="54"/>
        <v>0</v>
      </c>
      <c r="S51" s="118"/>
      <c r="T51" s="118">
        <f t="shared" ref="T51:W51" si="55">SUM(T45:T50)</f>
        <v>37</v>
      </c>
      <c r="U51" s="118">
        <f t="shared" si="55"/>
        <v>20</v>
      </c>
      <c r="V51" s="118">
        <f t="shared" si="55"/>
        <v>2</v>
      </c>
      <c r="W51" s="118">
        <f t="shared" si="55"/>
        <v>0</v>
      </c>
      <c r="X51" s="118"/>
      <c r="Y51" s="118">
        <f t="shared" ref="Y51:Z51" si="56">SUM(Y45:Y50)</f>
        <v>45</v>
      </c>
      <c r="Z51" s="118">
        <f t="shared" si="56"/>
        <v>15</v>
      </c>
      <c r="AA51" s="118"/>
      <c r="AB51" s="118">
        <f t="shared" ref="AB51:AF51" si="57">SUM(AB45:AB50)</f>
        <v>44</v>
      </c>
      <c r="AC51" s="118">
        <f t="shared" si="57"/>
        <v>8</v>
      </c>
      <c r="AD51" s="118">
        <f t="shared" si="57"/>
        <v>6</v>
      </c>
      <c r="AE51" s="118">
        <f t="shared" si="57"/>
        <v>0</v>
      </c>
      <c r="AF51" s="118">
        <f t="shared" si="57"/>
        <v>2</v>
      </c>
      <c r="AG51" s="118"/>
      <c r="AH51" s="118">
        <f t="shared" ref="AH51:AJ51" si="58">SUM(AH45:AH50)</f>
        <v>44</v>
      </c>
      <c r="AI51" s="118">
        <f t="shared" si="58"/>
        <v>16</v>
      </c>
      <c r="AJ51" s="118">
        <f t="shared" si="58"/>
        <v>0</v>
      </c>
      <c r="AK51" s="118"/>
      <c r="AL51" s="118">
        <f t="shared" ref="AL51:AO51" si="59">SUM(AL45:AL50)</f>
        <v>5</v>
      </c>
      <c r="AM51" s="118">
        <f t="shared" si="59"/>
        <v>22</v>
      </c>
      <c r="AN51" s="118">
        <f t="shared" si="59"/>
        <v>28</v>
      </c>
      <c r="AO51" s="118">
        <f t="shared" si="59"/>
        <v>5</v>
      </c>
    </row>
    <row r="52" spans="1:42" ht="17.25" customHeight="1" x14ac:dyDescent="0.2">
      <c r="A52" s="17"/>
      <c r="B52" s="17"/>
      <c r="C52" s="177" t="s">
        <v>47</v>
      </c>
      <c r="D52" s="176"/>
      <c r="E52" s="173"/>
      <c r="F52" s="118"/>
      <c r="G52" s="119"/>
      <c r="H52" s="123">
        <f>H51/F51</f>
        <v>0.51376146788990829</v>
      </c>
      <c r="I52" s="123">
        <f>I51/F51</f>
        <v>0.38532110091743121</v>
      </c>
      <c r="J52" s="123"/>
      <c r="K52" s="120">
        <f t="shared" ref="K52:L52" si="60">K51/4</f>
        <v>5.9249999999999998</v>
      </c>
      <c r="L52" s="120">
        <f t="shared" si="60"/>
        <v>5.33</v>
      </c>
      <c r="M52" s="120"/>
      <c r="N52" s="118">
        <v>0</v>
      </c>
      <c r="O52" s="118">
        <v>0</v>
      </c>
      <c r="P52" s="123">
        <f>P51/G51</f>
        <v>0.13389121338912133</v>
      </c>
      <c r="Q52" s="123">
        <f>Q51/G51</f>
        <v>0</v>
      </c>
      <c r="R52" s="123">
        <f>R51/G51</f>
        <v>0</v>
      </c>
      <c r="S52" s="123"/>
      <c r="T52" s="123">
        <f>T51/G51</f>
        <v>0.61924686192468614</v>
      </c>
      <c r="U52" s="124">
        <f>U51/G51</f>
        <v>0.33472803347280333</v>
      </c>
      <c r="V52" s="123">
        <f>V51/G51</f>
        <v>3.3472803347280332E-2</v>
      </c>
      <c r="W52" s="123">
        <f>W51/G51</f>
        <v>0</v>
      </c>
      <c r="X52" s="125"/>
      <c r="Y52" s="172">
        <f>((Y51*6)+(Z51*12))/(Y51+Z51)</f>
        <v>7.5</v>
      </c>
      <c r="Z52" s="173"/>
      <c r="AA52" s="126"/>
      <c r="AB52" s="124">
        <f>AB51/G51</f>
        <v>0.7364016736401674</v>
      </c>
      <c r="AC52" s="124">
        <f>AC51/G51</f>
        <v>0.13389121338912133</v>
      </c>
      <c r="AD52" s="123">
        <f>AD51/G51</f>
        <v>0.100418410041841</v>
      </c>
      <c r="AE52" s="123">
        <f>AE51/G51</f>
        <v>0</v>
      </c>
      <c r="AF52" s="123">
        <f>AF51/G51</f>
        <v>3.3472803347280332E-2</v>
      </c>
      <c r="AG52" s="123"/>
      <c r="AH52" s="124">
        <f>AH51/G51</f>
        <v>0.7364016736401674</v>
      </c>
      <c r="AI52" s="123">
        <f>AI51/G51</f>
        <v>0.26778242677824265</v>
      </c>
      <c r="AJ52" s="123">
        <f>AJ51/G51</f>
        <v>0</v>
      </c>
      <c r="AK52" s="123"/>
      <c r="AL52" s="123">
        <f>AL51/G51</f>
        <v>8.3682008368200833E-2</v>
      </c>
      <c r="AM52" s="123">
        <f>AM51/G51</f>
        <v>0.3682008368200837</v>
      </c>
      <c r="AN52" s="123">
        <f>AN51/G51</f>
        <v>0.46861924686192469</v>
      </c>
      <c r="AO52" s="123">
        <f>AO51/G51</f>
        <v>8.3682008368200833E-2</v>
      </c>
    </row>
    <row r="53" spans="1:42" ht="17.25" customHeight="1" x14ac:dyDescent="0.2">
      <c r="A53" s="31"/>
      <c r="B53" s="31"/>
      <c r="C53" s="60"/>
      <c r="D53" s="61"/>
      <c r="E53" s="62"/>
      <c r="F53" s="63"/>
      <c r="G53" s="64"/>
      <c r="H53" s="65"/>
      <c r="I53" s="65"/>
      <c r="J53" s="65"/>
      <c r="K53" s="66"/>
      <c r="L53" s="66"/>
      <c r="M53" s="66"/>
      <c r="N53" s="63"/>
      <c r="O53" s="63"/>
      <c r="P53" s="65"/>
      <c r="Q53" s="65"/>
      <c r="R53" s="65"/>
      <c r="S53" s="65"/>
      <c r="T53" s="40">
        <f>SUM(T47:U50)/G51</f>
        <v>0.51882845188284521</v>
      </c>
      <c r="U53" s="67"/>
      <c r="V53" s="65"/>
      <c r="W53" s="65"/>
      <c r="X53" s="68"/>
      <c r="Y53" s="69"/>
      <c r="Z53" s="70"/>
      <c r="AA53" s="70"/>
      <c r="AB53" s="67"/>
      <c r="AC53" s="67"/>
      <c r="AD53" s="65"/>
      <c r="AE53" s="65"/>
      <c r="AF53" s="65"/>
      <c r="AG53" s="65"/>
      <c r="AH53" s="67"/>
      <c r="AI53" s="65"/>
      <c r="AJ53" s="65"/>
      <c r="AK53" s="65"/>
      <c r="AL53" s="65"/>
      <c r="AM53" s="65"/>
      <c r="AN53" s="65"/>
      <c r="AO53" s="65"/>
      <c r="AP53" s="46"/>
    </row>
    <row r="54" spans="1:42" ht="17.25" customHeight="1" x14ac:dyDescent="0.2">
      <c r="A54" s="17"/>
      <c r="B54" s="17">
        <v>28</v>
      </c>
      <c r="C54" s="115" t="s">
        <v>77</v>
      </c>
      <c r="D54" s="116" t="s">
        <v>41</v>
      </c>
      <c r="E54" s="117" t="s">
        <v>78</v>
      </c>
      <c r="F54" s="118">
        <f>SUM(H54:I54)</f>
        <v>3</v>
      </c>
      <c r="G54" s="127">
        <v>3</v>
      </c>
      <c r="H54" s="118">
        <v>3</v>
      </c>
      <c r="I54" s="118">
        <v>0</v>
      </c>
      <c r="J54" s="118"/>
      <c r="K54" s="118">
        <v>3.95</v>
      </c>
      <c r="L54" s="118">
        <v>3.53</v>
      </c>
      <c r="M54" s="118"/>
      <c r="N54" s="118">
        <v>0</v>
      </c>
      <c r="O54" s="118">
        <v>1</v>
      </c>
      <c r="P54" s="118">
        <v>0</v>
      </c>
      <c r="Q54" s="118">
        <v>2</v>
      </c>
      <c r="R54" s="118">
        <v>0</v>
      </c>
      <c r="S54" s="118"/>
      <c r="T54" s="118">
        <v>3</v>
      </c>
      <c r="U54" s="118">
        <v>0</v>
      </c>
      <c r="V54" s="118">
        <v>0</v>
      </c>
      <c r="W54" s="118">
        <v>0</v>
      </c>
      <c r="X54" s="118"/>
      <c r="Y54" s="118">
        <v>3</v>
      </c>
      <c r="Z54" s="118">
        <v>0</v>
      </c>
      <c r="AA54" s="118"/>
      <c r="AB54" s="118">
        <v>3</v>
      </c>
      <c r="AC54" s="118">
        <v>0</v>
      </c>
      <c r="AD54" s="118">
        <v>0</v>
      </c>
      <c r="AE54" s="118">
        <v>0</v>
      </c>
      <c r="AF54" s="118">
        <v>0</v>
      </c>
      <c r="AG54" s="118"/>
      <c r="AH54" s="118">
        <v>3</v>
      </c>
      <c r="AI54" s="118">
        <v>0</v>
      </c>
      <c r="AJ54" s="118">
        <v>0</v>
      </c>
      <c r="AK54" s="118"/>
      <c r="AL54" s="118">
        <v>0</v>
      </c>
      <c r="AM54" s="118">
        <v>0</v>
      </c>
      <c r="AN54" s="118">
        <v>0</v>
      </c>
      <c r="AO54" s="118">
        <v>3</v>
      </c>
    </row>
    <row r="55" spans="1:42" ht="17.25" customHeight="1" x14ac:dyDescent="0.2">
      <c r="A55" s="17"/>
      <c r="B55" s="17"/>
      <c r="C55" s="177" t="s">
        <v>46</v>
      </c>
      <c r="D55" s="176"/>
      <c r="E55" s="173"/>
      <c r="F55" s="118">
        <v>3</v>
      </c>
      <c r="G55" s="122">
        <v>3</v>
      </c>
      <c r="H55" s="118">
        <v>3</v>
      </c>
      <c r="I55" s="118">
        <v>0</v>
      </c>
      <c r="J55" s="118"/>
      <c r="K55" s="118"/>
      <c r="L55" s="118"/>
      <c r="M55" s="118"/>
      <c r="N55" s="118">
        <f t="shared" ref="N55:R55" si="61">SUM(N54)</f>
        <v>0</v>
      </c>
      <c r="O55" s="118">
        <f t="shared" si="61"/>
        <v>1</v>
      </c>
      <c r="P55" s="118">
        <f t="shared" si="61"/>
        <v>0</v>
      </c>
      <c r="Q55" s="118">
        <f t="shared" si="61"/>
        <v>2</v>
      </c>
      <c r="R55" s="118">
        <f t="shared" si="61"/>
        <v>0</v>
      </c>
      <c r="S55" s="118"/>
      <c r="T55" s="118">
        <f t="shared" ref="T55:W55" si="62">T54</f>
        <v>3</v>
      </c>
      <c r="U55" s="118">
        <f t="shared" si="62"/>
        <v>0</v>
      </c>
      <c r="V55" s="118">
        <f t="shared" si="62"/>
        <v>0</v>
      </c>
      <c r="W55" s="118">
        <f t="shared" si="62"/>
        <v>0</v>
      </c>
      <c r="X55" s="118"/>
      <c r="Y55" s="118">
        <f t="shared" ref="Y55:Z55" si="63">Y54</f>
        <v>3</v>
      </c>
      <c r="Z55" s="118">
        <f t="shared" si="63"/>
        <v>0</v>
      </c>
      <c r="AA55" s="118"/>
      <c r="AB55" s="118">
        <f t="shared" ref="AB55:AF55" si="64">AB54</f>
        <v>3</v>
      </c>
      <c r="AC55" s="118">
        <f t="shared" si="64"/>
        <v>0</v>
      </c>
      <c r="AD55" s="118">
        <f t="shared" si="64"/>
        <v>0</v>
      </c>
      <c r="AE55" s="118">
        <f t="shared" si="64"/>
        <v>0</v>
      </c>
      <c r="AF55" s="118">
        <f t="shared" si="64"/>
        <v>0</v>
      </c>
      <c r="AG55" s="118"/>
      <c r="AH55" s="118">
        <f t="shared" ref="AH55:AJ55" si="65">AH54</f>
        <v>3</v>
      </c>
      <c r="AI55" s="118">
        <f t="shared" si="65"/>
        <v>0</v>
      </c>
      <c r="AJ55" s="118">
        <f t="shared" si="65"/>
        <v>0</v>
      </c>
      <c r="AK55" s="118"/>
      <c r="AL55" s="118">
        <f t="shared" ref="AL55:AO55" si="66">AL54</f>
        <v>0</v>
      </c>
      <c r="AM55" s="118">
        <f t="shared" si="66"/>
        <v>0</v>
      </c>
      <c r="AN55" s="118">
        <f t="shared" si="66"/>
        <v>0</v>
      </c>
      <c r="AO55" s="118">
        <f t="shared" si="66"/>
        <v>3</v>
      </c>
    </row>
    <row r="56" spans="1:42" ht="17.25" customHeight="1" x14ac:dyDescent="0.2">
      <c r="A56" s="17"/>
      <c r="B56" s="17"/>
      <c r="C56" s="177" t="s">
        <v>47</v>
      </c>
      <c r="D56" s="176"/>
      <c r="E56" s="173"/>
      <c r="F56" s="118"/>
      <c r="G56" s="119"/>
      <c r="H56" s="123">
        <f>H55/F55</f>
        <v>1</v>
      </c>
      <c r="I56" s="123">
        <f>I55/F55</f>
        <v>0</v>
      </c>
      <c r="J56" s="123"/>
      <c r="K56" s="120">
        <f t="shared" ref="K56:L56" si="67">K54</f>
        <v>3.95</v>
      </c>
      <c r="L56" s="120">
        <f t="shared" si="67"/>
        <v>3.53</v>
      </c>
      <c r="M56" s="120"/>
      <c r="N56" s="118">
        <v>0</v>
      </c>
      <c r="O56" s="118">
        <v>0</v>
      </c>
      <c r="P56" s="123">
        <f>P55/G55</f>
        <v>0</v>
      </c>
      <c r="Q56" s="123">
        <f>Q55/G55</f>
        <v>0.66666666666666663</v>
      </c>
      <c r="R56" s="123">
        <f>R55/G55</f>
        <v>0</v>
      </c>
      <c r="S56" s="123"/>
      <c r="T56" s="123">
        <f>T55/G55</f>
        <v>1</v>
      </c>
      <c r="U56" s="124">
        <f>U55/G55</f>
        <v>0</v>
      </c>
      <c r="V56" s="123">
        <f>V55/G55</f>
        <v>0</v>
      </c>
      <c r="W56" s="123">
        <f>W55/G55</f>
        <v>0</v>
      </c>
      <c r="X56" s="125"/>
      <c r="Y56" s="172">
        <v>0</v>
      </c>
      <c r="Z56" s="173"/>
      <c r="AA56" s="126"/>
      <c r="AB56" s="124">
        <f>AB55/G55</f>
        <v>1</v>
      </c>
      <c r="AC56" s="124">
        <f>AC55/G55</f>
        <v>0</v>
      </c>
      <c r="AD56" s="123">
        <f>AD55/G55</f>
        <v>0</v>
      </c>
      <c r="AE56" s="123">
        <f>AE55/G55</f>
        <v>0</v>
      </c>
      <c r="AF56" s="123">
        <f>AF55/G55</f>
        <v>0</v>
      </c>
      <c r="AG56" s="123"/>
      <c r="AH56" s="124">
        <f>AH55/G55</f>
        <v>1</v>
      </c>
      <c r="AI56" s="123">
        <f>AI55/G55</f>
        <v>0</v>
      </c>
      <c r="AJ56" s="123">
        <f>AJ55/G55</f>
        <v>0</v>
      </c>
      <c r="AK56" s="123"/>
      <c r="AL56" s="123">
        <f>AL55/G55</f>
        <v>0</v>
      </c>
      <c r="AM56" s="123">
        <f>AM55/G55</f>
        <v>0</v>
      </c>
      <c r="AN56" s="123">
        <f>AN55/G55</f>
        <v>0</v>
      </c>
      <c r="AO56" s="123">
        <f>AO55/G55</f>
        <v>1</v>
      </c>
    </row>
    <row r="57" spans="1:42" ht="26.25" customHeight="1" x14ac:dyDescent="0.2">
      <c r="A57" s="128"/>
      <c r="B57" s="128"/>
      <c r="C57" s="178" t="s">
        <v>46</v>
      </c>
      <c r="D57" s="176"/>
      <c r="E57" s="173"/>
      <c r="F57" s="128">
        <f>F55+F51+F42+F32+F26+F20+F13</f>
        <v>2392</v>
      </c>
      <c r="G57" s="129">
        <f>G54+G51+G42+G32+G26+G20+G13</f>
        <v>1874.66</v>
      </c>
      <c r="H57" s="35"/>
      <c r="I57" s="35"/>
      <c r="J57" s="35">
        <f>J54+J55+J51+J42+J32+J26+J20+J13</f>
        <v>0</v>
      </c>
      <c r="K57" s="35"/>
      <c r="L57" s="35"/>
      <c r="M57" s="128"/>
      <c r="N57" s="35">
        <f>N51</f>
        <v>24</v>
      </c>
      <c r="O57" s="35">
        <f>O55+O51</f>
        <v>29</v>
      </c>
      <c r="P57" s="35">
        <f t="shared" ref="P57:R57" si="68">P55+P51+P42+P32+P26+P20+P13</f>
        <v>1445</v>
      </c>
      <c r="Q57" s="35">
        <f t="shared" si="68"/>
        <v>320</v>
      </c>
      <c r="R57" s="35">
        <f t="shared" si="68"/>
        <v>45</v>
      </c>
      <c r="S57" s="128"/>
      <c r="T57" s="35">
        <f t="shared" ref="T57:W57" si="69">T54+T55+T51+T42+T32+T26+T20+T13</f>
        <v>608</v>
      </c>
      <c r="U57" s="35">
        <f t="shared" si="69"/>
        <v>856</v>
      </c>
      <c r="V57" s="35">
        <f t="shared" si="69"/>
        <v>76</v>
      </c>
      <c r="W57" s="35">
        <f t="shared" si="69"/>
        <v>59</v>
      </c>
      <c r="X57" s="130"/>
      <c r="Y57" s="35">
        <f>Y55+Y51+Y42+Y32+Y26+Y20+Y13</f>
        <v>1112</v>
      </c>
      <c r="Z57" s="35">
        <f>Z54+Z51+Z42+Z32+Z26+Z20+Z13</f>
        <v>473</v>
      </c>
      <c r="AA57" s="131"/>
      <c r="AB57" s="35">
        <f t="shared" ref="AB57:AF57" si="70">AB54+AB55+AB51+AB42+AB32+AB26+AB20+AB13</f>
        <v>853</v>
      </c>
      <c r="AC57" s="35">
        <f t="shared" si="70"/>
        <v>500</v>
      </c>
      <c r="AD57" s="35">
        <f t="shared" si="70"/>
        <v>148</v>
      </c>
      <c r="AE57" s="35">
        <f t="shared" si="70"/>
        <v>50</v>
      </c>
      <c r="AF57" s="35">
        <f t="shared" si="70"/>
        <v>33</v>
      </c>
      <c r="AG57" s="31"/>
      <c r="AH57" s="35">
        <f t="shared" ref="AH57:AJ57" si="71">AH54+AH55+AH51+AH42+AH32+AH26+AH20+AH13</f>
        <v>1437</v>
      </c>
      <c r="AI57" s="35">
        <f t="shared" si="71"/>
        <v>140</v>
      </c>
      <c r="AJ57" s="35">
        <f t="shared" si="71"/>
        <v>9</v>
      </c>
      <c r="AK57" s="31"/>
      <c r="AL57" s="35">
        <f t="shared" ref="AL57:AO57" si="72">AL54+AL55+AL51+AL42+AL32+AL26+AL20+AL13</f>
        <v>138</v>
      </c>
      <c r="AM57" s="35">
        <f t="shared" si="72"/>
        <v>660</v>
      </c>
      <c r="AN57" s="35">
        <f t="shared" si="72"/>
        <v>752</v>
      </c>
      <c r="AO57" s="35">
        <f t="shared" si="72"/>
        <v>29</v>
      </c>
    </row>
    <row r="58" spans="1:42" ht="15.75" customHeight="1" x14ac:dyDescent="0.2">
      <c r="A58" s="17"/>
      <c r="B58" s="17"/>
      <c r="C58" s="179" t="s">
        <v>79</v>
      </c>
      <c r="D58" s="176"/>
      <c r="E58" s="173"/>
      <c r="F58" s="180">
        <f>G57/F57</f>
        <v>0.78372073578595325</v>
      </c>
      <c r="G58" s="173"/>
      <c r="H58" s="132">
        <f t="shared" ref="H58:I58" si="73">H55+H51+H42+H32+H26+H20+H13</f>
        <v>579</v>
      </c>
      <c r="I58" s="132">
        <f t="shared" si="73"/>
        <v>1796</v>
      </c>
      <c r="J58" s="17"/>
      <c r="K58" s="133">
        <f t="shared" ref="K58:L58" si="74">K56</f>
        <v>3.95</v>
      </c>
      <c r="L58" s="133">
        <f t="shared" si="74"/>
        <v>3.53</v>
      </c>
      <c r="M58" s="134"/>
      <c r="N58" s="174">
        <f>N57+O57+P57+Q57+R57</f>
        <v>1863</v>
      </c>
      <c r="O58" s="176"/>
      <c r="P58" s="176"/>
      <c r="Q58" s="176"/>
      <c r="R58" s="176"/>
      <c r="S58" s="135"/>
      <c r="T58" s="174">
        <f>T57+U57+V57+W57</f>
        <v>1599</v>
      </c>
      <c r="U58" s="176"/>
      <c r="V58" s="176"/>
      <c r="W58" s="173"/>
      <c r="X58" s="136"/>
      <c r="Y58" s="174">
        <f>Y57+Z57</f>
        <v>1585</v>
      </c>
      <c r="Z58" s="173"/>
      <c r="AA58" s="137"/>
      <c r="AB58" s="175">
        <f>AB57+AC57+AD57+AE57+AF57</f>
        <v>1584</v>
      </c>
      <c r="AC58" s="176"/>
      <c r="AD58" s="176"/>
      <c r="AE58" s="176"/>
      <c r="AF58" s="173"/>
      <c r="AG58" s="138"/>
      <c r="AH58" s="174">
        <f>AH57+AI57+AJ57</f>
        <v>1586</v>
      </c>
      <c r="AI58" s="176"/>
      <c r="AJ58" s="173"/>
      <c r="AK58" s="136"/>
      <c r="AL58" s="174">
        <f>AM57+AN57+AO57+AL57</f>
        <v>1579</v>
      </c>
      <c r="AM58" s="176"/>
      <c r="AN58" s="176"/>
      <c r="AO58" s="173"/>
    </row>
    <row r="59" spans="1:42" ht="17.25" customHeight="1" x14ac:dyDescent="0.25">
      <c r="A59" s="139"/>
      <c r="B59" s="139"/>
      <c r="C59" s="196" t="s">
        <v>80</v>
      </c>
      <c r="D59" s="197"/>
      <c r="E59" s="198"/>
      <c r="F59" s="17"/>
      <c r="G59" s="31"/>
      <c r="H59" s="140">
        <f>H58/F57</f>
        <v>0.24205685618729098</v>
      </c>
      <c r="I59" s="140">
        <f>I58/F57</f>
        <v>0.75083612040133785</v>
      </c>
      <c r="J59" s="17"/>
      <c r="K59" s="17"/>
      <c r="L59" s="17"/>
      <c r="M59" s="134"/>
      <c r="N59" s="185" t="s">
        <v>81</v>
      </c>
      <c r="O59" s="176"/>
      <c r="P59" s="176"/>
      <c r="Q59" s="176"/>
      <c r="R59" s="173"/>
      <c r="S59" s="141"/>
      <c r="T59" s="142">
        <f>T57/T58</f>
        <v>0.38023764853033148</v>
      </c>
      <c r="U59" s="143">
        <f>U57/T58</f>
        <v>0.53533458411507195</v>
      </c>
      <c r="V59" s="142">
        <f>V57/T58</f>
        <v>4.7529706066291436E-2</v>
      </c>
      <c r="W59" s="142">
        <f>W57/T58</f>
        <v>3.6898061288305188E-2</v>
      </c>
      <c r="X59" s="144"/>
      <c r="Y59" s="186">
        <f>(0+7+6.6+6.9+6.8+6.8+6.7)/7</f>
        <v>5.8285714285714292</v>
      </c>
      <c r="Z59" s="173"/>
      <c r="AA59" s="145"/>
      <c r="AB59" s="146">
        <f>AB57/AB58</f>
        <v>0.53851010101010099</v>
      </c>
      <c r="AC59" s="146">
        <f>AC57/AB58</f>
        <v>0.31565656565656564</v>
      </c>
      <c r="AD59" s="146">
        <f>AD57/AB58</f>
        <v>9.3434343434343439E-2</v>
      </c>
      <c r="AE59" s="146">
        <f>AE57/AB58</f>
        <v>3.1565656565656568E-2</v>
      </c>
      <c r="AF59" s="146">
        <f>AF57/AB58</f>
        <v>2.0833333333333332E-2</v>
      </c>
      <c r="AG59" s="146"/>
      <c r="AH59" s="147">
        <f>AH57/AH58</f>
        <v>0.90605296343001263</v>
      </c>
      <c r="AI59" s="142">
        <f>AI57/AH58</f>
        <v>8.8272383354350573E-2</v>
      </c>
      <c r="AJ59" s="142">
        <f>AJ57/AH58</f>
        <v>5.6746532156368226E-3</v>
      </c>
      <c r="AK59" s="148"/>
      <c r="AL59" s="148">
        <f>AL57/AL58</f>
        <v>8.7397086763774542E-2</v>
      </c>
      <c r="AM59" s="148">
        <f>AM57/AL58</f>
        <v>0.41798606713109565</v>
      </c>
      <c r="AN59" s="148">
        <f>AN57/AL58</f>
        <v>0.47625079164027867</v>
      </c>
      <c r="AO59" s="148">
        <f>AO57/AL58</f>
        <v>1.8366054464851171E-2</v>
      </c>
    </row>
    <row r="60" spans="1:42" ht="15.75" customHeight="1" x14ac:dyDescent="0.2">
      <c r="A60" s="139"/>
      <c r="B60" s="139"/>
      <c r="C60" s="199"/>
      <c r="D60" s="200"/>
      <c r="E60" s="201"/>
      <c r="F60" s="139"/>
      <c r="G60" s="149"/>
      <c r="H60" s="17"/>
      <c r="I60" s="150"/>
      <c r="J60" s="150"/>
      <c r="K60" s="17"/>
      <c r="L60" s="17"/>
      <c r="M60" s="17"/>
      <c r="N60" s="135"/>
      <c r="O60" s="135"/>
      <c r="P60" s="151"/>
      <c r="Q60" s="137"/>
      <c r="R60" s="148"/>
      <c r="S60" s="148"/>
      <c r="T60" s="137"/>
      <c r="U60" s="137"/>
      <c r="V60" s="137"/>
      <c r="W60" s="137"/>
      <c r="X60" s="137"/>
      <c r="Y60" s="152"/>
      <c r="Z60" s="152"/>
      <c r="AA60" s="152"/>
      <c r="AB60" s="187">
        <v>0.84</v>
      </c>
      <c r="AC60" s="173"/>
      <c r="AD60" s="153"/>
      <c r="AE60" s="153"/>
      <c r="AF60" s="153"/>
      <c r="AG60" s="153"/>
      <c r="AH60" s="154"/>
      <c r="AI60" s="155"/>
      <c r="AJ60" s="155"/>
      <c r="AK60" s="155"/>
      <c r="AL60" s="155"/>
      <c r="AM60" s="137"/>
      <c r="AN60" s="137"/>
      <c r="AO60" s="137"/>
    </row>
    <row r="61" spans="1:42" ht="15.75" customHeight="1" x14ac:dyDescent="0.2">
      <c r="A61" s="156"/>
      <c r="B61" s="156"/>
      <c r="C61" s="156"/>
      <c r="D61" s="156"/>
      <c r="E61" s="156"/>
      <c r="F61" s="1"/>
      <c r="G61" s="2"/>
      <c r="H61" s="1"/>
      <c r="I61" s="1"/>
      <c r="J61" s="1"/>
      <c r="K61" s="1"/>
      <c r="L61" s="1"/>
      <c r="M61" s="1"/>
      <c r="N61" s="3"/>
      <c r="O61" s="3"/>
      <c r="P61" s="157"/>
      <c r="Q61" s="3"/>
      <c r="R61" s="3"/>
      <c r="S61" s="3"/>
      <c r="AB61" s="4"/>
      <c r="AC61" s="4"/>
      <c r="AD61" s="4"/>
      <c r="AE61" s="4"/>
      <c r="AF61" s="4"/>
      <c r="AG61" s="4"/>
      <c r="AH61" s="158"/>
    </row>
    <row r="62" spans="1:42" ht="15.75" customHeight="1" x14ac:dyDescent="0.2">
      <c r="A62" s="202" t="s">
        <v>82</v>
      </c>
      <c r="B62" s="189"/>
      <c r="C62" s="189"/>
      <c r="D62" s="159" t="s">
        <v>83</v>
      </c>
      <c r="E62" s="1"/>
      <c r="F62" s="1"/>
      <c r="G62" s="2"/>
      <c r="H62" s="1"/>
      <c r="I62" s="1"/>
      <c r="J62" s="1"/>
      <c r="K62" s="1"/>
      <c r="L62" s="1"/>
      <c r="M62" s="1"/>
      <c r="N62" s="3"/>
      <c r="O62" s="3"/>
      <c r="P62" s="188"/>
      <c r="Q62" s="189"/>
      <c r="R62" s="3"/>
      <c r="S62" s="3"/>
      <c r="T62" s="160"/>
      <c r="U62" s="160"/>
      <c r="V62" s="160"/>
      <c r="W62" s="160"/>
      <c r="X62" s="160"/>
      <c r="Y62" s="160"/>
      <c r="Z62" s="160"/>
      <c r="AA62" s="160"/>
      <c r="AB62" s="4"/>
      <c r="AC62" s="4"/>
      <c r="AD62" s="4"/>
      <c r="AE62" s="4"/>
      <c r="AF62" s="4"/>
      <c r="AG62" s="4"/>
      <c r="AH62" s="161"/>
      <c r="AI62" s="160"/>
      <c r="AJ62" s="160"/>
      <c r="AK62" s="160"/>
      <c r="AL62" s="160"/>
      <c r="AM62" s="160"/>
      <c r="AN62" s="160"/>
      <c r="AO62" s="160"/>
    </row>
    <row r="63" spans="1:42" ht="17.25" customHeight="1" x14ac:dyDescent="0.2">
      <c r="A63" s="156"/>
      <c r="B63" s="156" t="s">
        <v>84</v>
      </c>
      <c r="C63" s="156"/>
      <c r="D63" s="156" t="s">
        <v>83</v>
      </c>
      <c r="E63" s="156" t="s">
        <v>85</v>
      </c>
      <c r="F63" s="195" t="s">
        <v>86</v>
      </c>
      <c r="G63" s="189"/>
      <c r="H63" s="1"/>
      <c r="I63" s="1"/>
      <c r="J63" s="1"/>
      <c r="K63" s="195" t="s">
        <v>87</v>
      </c>
      <c r="L63" s="189"/>
      <c r="M63" s="1"/>
      <c r="N63" s="3" t="s">
        <v>88</v>
      </c>
      <c r="O63" s="190" t="s">
        <v>89</v>
      </c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60"/>
      <c r="AB63" s="4"/>
      <c r="AC63" s="4">
        <v>6</v>
      </c>
      <c r="AD63" s="191" t="s">
        <v>90</v>
      </c>
      <c r="AE63" s="192"/>
      <c r="AF63" s="192"/>
      <c r="AG63" s="192"/>
      <c r="AH63" s="192"/>
      <c r="AI63" s="192"/>
      <c r="AJ63" s="192"/>
      <c r="AK63" s="192"/>
      <c r="AL63" s="192"/>
      <c r="AM63" s="192"/>
      <c r="AN63" s="182"/>
      <c r="AO63" s="160"/>
    </row>
    <row r="64" spans="1:42" ht="15.75" customHeight="1" x14ac:dyDescent="0.2">
      <c r="A64" s="156"/>
      <c r="B64" s="156"/>
      <c r="C64" s="156"/>
      <c r="D64" s="156"/>
      <c r="E64" s="156" t="s">
        <v>91</v>
      </c>
      <c r="F64" s="195" t="s">
        <v>92</v>
      </c>
      <c r="G64" s="189"/>
      <c r="H64" s="1"/>
      <c r="I64" s="1"/>
      <c r="J64" s="1"/>
      <c r="K64" s="1"/>
      <c r="L64" s="1"/>
      <c r="M64" s="1"/>
      <c r="N64" s="3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60"/>
      <c r="AB64" s="4"/>
      <c r="AC64" s="4"/>
      <c r="AD64" s="181" t="s">
        <v>93</v>
      </c>
      <c r="AE64" s="182"/>
      <c r="AF64" s="163"/>
      <c r="AG64" s="163" t="s">
        <v>83</v>
      </c>
      <c r="AH64" s="164">
        <v>0.54</v>
      </c>
      <c r="AI64" s="183">
        <v>0.84</v>
      </c>
      <c r="AJ64" s="46"/>
      <c r="AK64" s="46"/>
      <c r="AL64" s="46"/>
      <c r="AM64" s="46"/>
      <c r="AN64" s="46"/>
      <c r="AO64" s="160"/>
    </row>
    <row r="65" spans="1:41" ht="15.75" customHeight="1" x14ac:dyDescent="0.2">
      <c r="A65" s="1"/>
      <c r="B65" s="1"/>
      <c r="C65" s="1"/>
      <c r="D65" s="1"/>
      <c r="E65" s="1" t="s">
        <v>24</v>
      </c>
      <c r="F65" s="194" t="s">
        <v>94</v>
      </c>
      <c r="G65" s="189"/>
      <c r="H65" s="1"/>
      <c r="I65" s="1"/>
      <c r="J65" s="1"/>
      <c r="K65" s="1"/>
      <c r="L65" s="1"/>
      <c r="M65" s="1"/>
      <c r="N65" s="3">
        <v>2</v>
      </c>
      <c r="O65" s="193" t="s">
        <v>95</v>
      </c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60"/>
      <c r="AB65" s="4"/>
      <c r="AC65" s="4"/>
      <c r="AD65" s="181" t="s">
        <v>96</v>
      </c>
      <c r="AE65" s="182"/>
      <c r="AF65" s="163"/>
      <c r="AG65" s="163" t="s">
        <v>83</v>
      </c>
      <c r="AH65" s="164">
        <v>0.31</v>
      </c>
      <c r="AI65" s="184"/>
      <c r="AJ65" s="46"/>
      <c r="AK65" s="46"/>
      <c r="AL65" s="46"/>
      <c r="AM65" s="46"/>
      <c r="AN65" s="46"/>
      <c r="AO65" s="160"/>
    </row>
    <row r="66" spans="1:41" ht="15.75" customHeight="1" x14ac:dyDescent="0.2">
      <c r="A66" s="156"/>
      <c r="B66" s="156"/>
      <c r="C66" s="156"/>
      <c r="D66" s="156"/>
      <c r="E66" s="1" t="s">
        <v>25</v>
      </c>
      <c r="F66" s="194" t="s">
        <v>97</v>
      </c>
      <c r="G66" s="189"/>
      <c r="H66" s="1"/>
      <c r="I66" s="1"/>
      <c r="J66" s="1"/>
      <c r="K66" s="1"/>
      <c r="L66" s="1"/>
      <c r="M66" s="1"/>
      <c r="N66" s="3"/>
      <c r="O66" s="193" t="s">
        <v>98</v>
      </c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60"/>
      <c r="AB66" s="4"/>
      <c r="AC66" s="4"/>
      <c r="AD66" s="191" t="s">
        <v>99</v>
      </c>
      <c r="AE66" s="182"/>
      <c r="AF66" s="4"/>
      <c r="AG66" s="4" t="s">
        <v>83</v>
      </c>
      <c r="AH66" s="166">
        <v>0.09</v>
      </c>
      <c r="AI66" s="46"/>
      <c r="AJ66" s="46"/>
      <c r="AK66" s="46"/>
      <c r="AL66" s="46"/>
      <c r="AM66" s="46"/>
      <c r="AN66" s="46"/>
      <c r="AO66" s="160"/>
    </row>
    <row r="67" spans="1:41" ht="18" customHeight="1" x14ac:dyDescent="0.2">
      <c r="A67" s="167">
        <v>2</v>
      </c>
      <c r="B67" s="203" t="s">
        <v>100</v>
      </c>
      <c r="C67" s="189"/>
      <c r="D67" s="156" t="s">
        <v>83</v>
      </c>
      <c r="E67" s="156" t="s">
        <v>28</v>
      </c>
      <c r="F67" s="195" t="s">
        <v>101</v>
      </c>
      <c r="G67" s="189"/>
      <c r="H67" s="1"/>
      <c r="I67" s="1"/>
      <c r="J67" s="1"/>
      <c r="K67" s="1"/>
      <c r="L67" s="1"/>
      <c r="M67" s="1"/>
      <c r="N67" s="3">
        <v>3</v>
      </c>
      <c r="O67" s="193" t="s">
        <v>102</v>
      </c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60"/>
      <c r="AB67" s="4"/>
      <c r="AC67" s="4"/>
      <c r="AD67" s="191" t="s">
        <v>103</v>
      </c>
      <c r="AE67" s="182"/>
      <c r="AF67" s="4"/>
      <c r="AG67" s="4" t="s">
        <v>83</v>
      </c>
      <c r="AH67" s="166">
        <v>0.03</v>
      </c>
      <c r="AI67" s="46"/>
      <c r="AJ67" s="46"/>
      <c r="AK67" s="46"/>
      <c r="AL67" s="46"/>
      <c r="AM67" s="46"/>
      <c r="AN67" s="46"/>
      <c r="AO67" s="160"/>
    </row>
    <row r="68" spans="1:41" ht="15.75" customHeight="1" x14ac:dyDescent="0.2">
      <c r="A68" s="1"/>
      <c r="B68" s="189"/>
      <c r="C68" s="189"/>
      <c r="D68" s="156"/>
      <c r="E68" s="156" t="s">
        <v>29</v>
      </c>
      <c r="F68" s="195" t="s">
        <v>96</v>
      </c>
      <c r="G68" s="189"/>
      <c r="H68" s="1"/>
      <c r="I68" s="1"/>
      <c r="J68" s="1"/>
      <c r="K68" s="1"/>
      <c r="L68" s="1"/>
      <c r="M68" s="1"/>
      <c r="N68" s="3">
        <v>4</v>
      </c>
      <c r="O68" s="193" t="s">
        <v>104</v>
      </c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60"/>
      <c r="AB68" s="4"/>
      <c r="AC68" s="4"/>
      <c r="AD68" s="191" t="s">
        <v>105</v>
      </c>
      <c r="AE68" s="182"/>
      <c r="AF68" s="4"/>
      <c r="AG68" s="4" t="s">
        <v>106</v>
      </c>
      <c r="AH68" s="166">
        <v>0.02</v>
      </c>
      <c r="AI68" s="46"/>
      <c r="AJ68" s="46"/>
      <c r="AK68" s="46"/>
      <c r="AL68" s="46"/>
      <c r="AM68" s="46"/>
      <c r="AN68" s="46"/>
      <c r="AO68" s="160"/>
    </row>
    <row r="69" spans="1:41" ht="15.75" customHeight="1" x14ac:dyDescent="0.2">
      <c r="A69" s="1"/>
      <c r="B69" s="189"/>
      <c r="C69" s="189"/>
      <c r="D69" s="156"/>
      <c r="E69" s="1" t="s">
        <v>30</v>
      </c>
      <c r="F69" s="194" t="s">
        <v>107</v>
      </c>
      <c r="G69" s="189"/>
      <c r="H69" s="1"/>
      <c r="I69" s="1"/>
      <c r="J69" s="1"/>
      <c r="K69" s="1"/>
      <c r="L69" s="1"/>
      <c r="M69" s="1"/>
      <c r="N69" s="3"/>
      <c r="O69" s="193" t="s">
        <v>108</v>
      </c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60"/>
      <c r="AB69" s="4"/>
      <c r="AC69" s="4">
        <v>7</v>
      </c>
      <c r="AD69" s="191" t="s">
        <v>109</v>
      </c>
      <c r="AE69" s="192"/>
      <c r="AF69" s="192"/>
      <c r="AG69" s="192"/>
      <c r="AH69" s="192"/>
      <c r="AI69" s="192"/>
      <c r="AJ69" s="192"/>
      <c r="AK69" s="192"/>
      <c r="AL69" s="192"/>
      <c r="AM69" s="192"/>
      <c r="AN69" s="182"/>
      <c r="AO69" s="160"/>
    </row>
    <row r="70" spans="1:41" ht="15.75" customHeight="1" x14ac:dyDescent="0.2">
      <c r="A70" s="1"/>
      <c r="B70" s="1"/>
      <c r="C70" s="1"/>
      <c r="D70" s="156"/>
      <c r="E70" s="1" t="s">
        <v>32</v>
      </c>
      <c r="F70" s="194" t="s">
        <v>110</v>
      </c>
      <c r="G70" s="189"/>
      <c r="H70" s="1"/>
      <c r="I70" s="1"/>
      <c r="J70" s="1"/>
      <c r="K70" s="1"/>
      <c r="L70" s="1"/>
      <c r="M70" s="1"/>
      <c r="N70" s="3"/>
      <c r="O70" s="193" t="s">
        <v>111</v>
      </c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60"/>
      <c r="AB70" s="4"/>
      <c r="AC70" s="4"/>
      <c r="AD70" s="168" t="s">
        <v>112</v>
      </c>
      <c r="AE70" s="168"/>
      <c r="AF70" s="168"/>
      <c r="AG70" s="163" t="s">
        <v>83</v>
      </c>
      <c r="AH70" s="164">
        <v>0.91</v>
      </c>
      <c r="AI70" s="46"/>
      <c r="AJ70" s="46"/>
      <c r="AK70" s="46"/>
      <c r="AL70" s="46"/>
      <c r="AM70" s="46"/>
      <c r="AN70" s="46"/>
      <c r="AO70" s="160"/>
    </row>
    <row r="71" spans="1:41" ht="15.75" customHeight="1" x14ac:dyDescent="0.2">
      <c r="A71" s="1"/>
      <c r="B71" s="1"/>
      <c r="C71" s="1"/>
      <c r="D71" s="1"/>
      <c r="E71" s="1" t="s">
        <v>31</v>
      </c>
      <c r="F71" s="194" t="s">
        <v>113</v>
      </c>
      <c r="G71" s="189"/>
      <c r="H71" s="1"/>
      <c r="I71" s="1"/>
      <c r="J71" s="1"/>
      <c r="K71" s="1"/>
      <c r="L71" s="1"/>
      <c r="M71" s="1"/>
      <c r="N71" s="3"/>
      <c r="O71" s="193" t="s">
        <v>114</v>
      </c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60"/>
      <c r="AB71" s="4"/>
      <c r="AC71" s="4"/>
      <c r="AD71" s="46" t="s">
        <v>115</v>
      </c>
      <c r="AE71" s="46"/>
      <c r="AF71" s="46"/>
      <c r="AG71" s="4" t="s">
        <v>83</v>
      </c>
      <c r="AH71" s="166">
        <v>0.09</v>
      </c>
      <c r="AI71" s="46"/>
      <c r="AJ71" s="46"/>
      <c r="AK71" s="46"/>
      <c r="AL71" s="46"/>
      <c r="AM71" s="46"/>
      <c r="AN71" s="46"/>
      <c r="AO71" s="160"/>
    </row>
    <row r="72" spans="1:41" ht="15.75" customHeight="1" x14ac:dyDescent="0.2">
      <c r="A72" s="167">
        <v>3</v>
      </c>
      <c r="B72" s="195" t="s">
        <v>116</v>
      </c>
      <c r="C72" s="189"/>
      <c r="D72" s="156" t="s">
        <v>83</v>
      </c>
      <c r="E72" s="156" t="s">
        <v>117</v>
      </c>
      <c r="F72" s="195" t="s">
        <v>112</v>
      </c>
      <c r="G72" s="189"/>
      <c r="H72" s="1"/>
      <c r="I72" s="1"/>
      <c r="J72" s="1"/>
      <c r="K72" s="1"/>
      <c r="L72" s="1"/>
      <c r="M72" s="1"/>
      <c r="N72" s="3"/>
      <c r="O72" s="193" t="s">
        <v>118</v>
      </c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60"/>
      <c r="AB72" s="4"/>
      <c r="AC72" s="4"/>
      <c r="AD72" s="46" t="s">
        <v>119</v>
      </c>
      <c r="AE72" s="46"/>
      <c r="AF72" s="46"/>
      <c r="AG72" s="4" t="s">
        <v>83</v>
      </c>
      <c r="AH72" s="166">
        <v>0.01</v>
      </c>
      <c r="AI72" s="46"/>
      <c r="AJ72" s="46"/>
      <c r="AK72" s="46"/>
      <c r="AL72" s="46"/>
      <c r="AM72" s="46"/>
      <c r="AN72" s="46"/>
      <c r="AO72" s="160"/>
    </row>
    <row r="73" spans="1:41" ht="15.75" customHeight="1" x14ac:dyDescent="0.2">
      <c r="A73" s="156"/>
      <c r="B73" s="156"/>
      <c r="C73" s="156"/>
      <c r="D73" s="156"/>
      <c r="E73" s="1" t="s">
        <v>120</v>
      </c>
      <c r="F73" s="194" t="s">
        <v>121</v>
      </c>
      <c r="G73" s="189"/>
      <c r="H73" s="1"/>
      <c r="I73" s="1"/>
      <c r="J73" s="1"/>
      <c r="K73" s="1"/>
      <c r="L73" s="1"/>
      <c r="M73" s="1"/>
      <c r="N73" s="3">
        <v>5</v>
      </c>
      <c r="O73" s="193" t="s">
        <v>122</v>
      </c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60"/>
      <c r="AB73" s="4"/>
      <c r="AC73" s="4">
        <v>8</v>
      </c>
      <c r="AD73" s="46" t="s">
        <v>123</v>
      </c>
      <c r="AE73" s="46"/>
      <c r="AF73" s="46"/>
      <c r="AG73" s="46"/>
      <c r="AH73" s="46"/>
      <c r="AI73" s="46" t="s">
        <v>124</v>
      </c>
      <c r="AJ73" s="169">
        <v>0.09</v>
      </c>
      <c r="AK73" s="160"/>
      <c r="AL73" s="160" t="s">
        <v>125</v>
      </c>
      <c r="AM73" s="170">
        <v>0.48</v>
      </c>
      <c r="AN73" s="160"/>
      <c r="AO73" s="160"/>
    </row>
    <row r="74" spans="1:41" ht="15.75" customHeight="1" x14ac:dyDescent="0.2">
      <c r="A74" s="1"/>
      <c r="B74" s="1"/>
      <c r="C74" s="1"/>
      <c r="D74" s="1"/>
      <c r="E74" s="1" t="s">
        <v>126</v>
      </c>
      <c r="F74" s="194" t="s">
        <v>127</v>
      </c>
      <c r="G74" s="189"/>
      <c r="H74" s="1"/>
      <c r="I74" s="1"/>
      <c r="J74" s="1"/>
      <c r="K74" s="1"/>
      <c r="L74" s="1"/>
      <c r="M74" s="1"/>
      <c r="N74" s="3"/>
      <c r="O74" s="3"/>
      <c r="P74" s="3"/>
      <c r="Q74" s="3"/>
      <c r="R74" s="3"/>
      <c r="S74" s="3"/>
      <c r="T74" s="160"/>
      <c r="U74" s="160"/>
      <c r="V74" s="160"/>
      <c r="W74" s="160"/>
      <c r="X74" s="160"/>
      <c r="Y74" s="160"/>
      <c r="Z74" s="160"/>
      <c r="AA74" s="160"/>
      <c r="AB74" s="4"/>
      <c r="AC74" s="4"/>
      <c r="AD74" s="4"/>
      <c r="AE74" s="4"/>
      <c r="AF74" s="4"/>
      <c r="AG74" s="4"/>
      <c r="AH74" s="160"/>
      <c r="AI74" s="160" t="s">
        <v>37</v>
      </c>
      <c r="AJ74" s="170">
        <v>0.42</v>
      </c>
      <c r="AK74" s="160"/>
      <c r="AL74" s="160" t="s">
        <v>128</v>
      </c>
      <c r="AM74" s="170">
        <v>0.02</v>
      </c>
      <c r="AN74" s="160"/>
      <c r="AO74" s="160"/>
    </row>
    <row r="75" spans="1:41" ht="15.75" customHeight="1" x14ac:dyDescent="0.2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3"/>
      <c r="O75" s="3"/>
      <c r="P75" s="3"/>
      <c r="Q75" s="3"/>
      <c r="R75" s="3"/>
      <c r="S75" s="3"/>
      <c r="AB75" s="4"/>
      <c r="AC75" s="4"/>
      <c r="AD75" s="4"/>
      <c r="AE75" s="4"/>
      <c r="AF75" s="4"/>
      <c r="AG75" s="4"/>
    </row>
    <row r="76" spans="1:41" ht="15.75" customHeight="1" x14ac:dyDescent="0.2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3"/>
      <c r="O76" s="3"/>
      <c r="P76" s="3"/>
      <c r="Q76" s="3"/>
      <c r="R76" s="3"/>
      <c r="S76" s="3"/>
      <c r="AB76" s="4"/>
      <c r="AC76" s="4"/>
      <c r="AD76" s="4"/>
      <c r="AE76" s="4"/>
      <c r="AF76" s="4"/>
      <c r="AG76" s="4"/>
      <c r="AH76" s="4"/>
      <c r="AI76" s="160" t="s">
        <v>129</v>
      </c>
    </row>
    <row r="77" spans="1:41" ht="15.75" customHeight="1" x14ac:dyDescent="0.2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3"/>
      <c r="O77" s="3"/>
      <c r="P77" s="3"/>
      <c r="Q77" s="3"/>
      <c r="R77" s="3"/>
      <c r="S77" s="3"/>
      <c r="AB77" s="4"/>
      <c r="AC77" s="4"/>
      <c r="AD77" s="4"/>
      <c r="AE77" s="4"/>
      <c r="AF77" s="4"/>
      <c r="AG77" s="4"/>
      <c r="AH77" s="4"/>
      <c r="AI77" s="226" t="s">
        <v>130</v>
      </c>
      <c r="AJ77" s="189"/>
      <c r="AK77" s="189"/>
      <c r="AL77" s="189"/>
      <c r="AM77" s="189"/>
    </row>
    <row r="78" spans="1:41" ht="15.75" customHeight="1" x14ac:dyDescent="0.2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3"/>
      <c r="O78" s="3"/>
      <c r="P78" s="3"/>
      <c r="Q78" s="3"/>
      <c r="R78" s="3"/>
      <c r="S78" s="3"/>
      <c r="AB78" s="4"/>
      <c r="AC78" s="4"/>
      <c r="AD78" s="4"/>
      <c r="AE78" s="4"/>
      <c r="AF78" s="4"/>
      <c r="AG78" s="4"/>
      <c r="AH78" s="4"/>
      <c r="AI78" s="226" t="s">
        <v>131</v>
      </c>
      <c r="AJ78" s="189"/>
      <c r="AK78" s="189"/>
      <c r="AL78" s="189"/>
      <c r="AM78" s="189"/>
    </row>
    <row r="79" spans="1:41" ht="15.75" customHeight="1" x14ac:dyDescent="0.2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3"/>
      <c r="O79" s="3"/>
      <c r="P79" s="3"/>
      <c r="Q79" s="3"/>
      <c r="R79" s="3"/>
      <c r="S79" s="3"/>
      <c r="AB79" s="4"/>
      <c r="AC79" s="4"/>
      <c r="AD79" s="4"/>
      <c r="AE79" s="4"/>
      <c r="AF79" s="4"/>
      <c r="AG79" s="4"/>
      <c r="AH79" s="4"/>
      <c r="AI79" s="158"/>
    </row>
    <row r="80" spans="1:41" ht="15.75" customHeight="1" x14ac:dyDescent="0.2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3"/>
      <c r="O80" s="3"/>
      <c r="P80" s="3"/>
      <c r="Q80" s="3"/>
      <c r="R80" s="3"/>
      <c r="S80" s="3"/>
      <c r="AB80" s="4"/>
      <c r="AC80" s="4"/>
      <c r="AD80" s="4"/>
      <c r="AE80" s="4"/>
      <c r="AF80" s="4"/>
      <c r="AG80" s="4"/>
      <c r="AH80" s="4"/>
      <c r="AI80" s="158"/>
    </row>
    <row r="81" spans="1:35" ht="15.75" customHeight="1" x14ac:dyDescent="0.2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3"/>
      <c r="O81" s="3"/>
      <c r="P81" s="3"/>
      <c r="Q81" s="3"/>
      <c r="R81" s="3"/>
      <c r="S81" s="3"/>
      <c r="AB81" s="4"/>
      <c r="AC81" s="4"/>
      <c r="AD81" s="4"/>
      <c r="AE81" s="4"/>
      <c r="AF81" s="4"/>
      <c r="AG81" s="4"/>
      <c r="AH81" s="4"/>
      <c r="AI81" s="161" t="s">
        <v>132</v>
      </c>
    </row>
    <row r="82" spans="1:35" ht="15.75" customHeight="1" x14ac:dyDescent="0.2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3"/>
      <c r="O82" s="3"/>
      <c r="P82" s="3"/>
      <c r="Q82" s="3"/>
      <c r="R82" s="3"/>
      <c r="S82" s="3"/>
      <c r="AB82" s="4"/>
      <c r="AC82" s="4"/>
      <c r="AD82" s="4"/>
      <c r="AE82" s="4"/>
      <c r="AF82" s="4"/>
      <c r="AG82" s="4"/>
      <c r="AH82" s="4"/>
    </row>
    <row r="83" spans="1:35" ht="15.75" customHeight="1" x14ac:dyDescent="0.2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3"/>
      <c r="O83" s="3"/>
      <c r="P83" s="3"/>
      <c r="Q83" s="3"/>
      <c r="R83" s="3"/>
      <c r="S83" s="3"/>
      <c r="AB83" s="4"/>
      <c r="AC83" s="4"/>
      <c r="AD83" s="4"/>
      <c r="AE83" s="4"/>
      <c r="AF83" s="4"/>
      <c r="AG83" s="4"/>
    </row>
    <row r="84" spans="1:35" ht="15.75" customHeight="1" x14ac:dyDescent="0.2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3"/>
      <c r="O84" s="3"/>
      <c r="P84" s="3"/>
      <c r="Q84" s="3"/>
      <c r="R84" s="3"/>
      <c r="S84" s="3"/>
      <c r="AB84" s="4"/>
      <c r="AC84" s="4"/>
      <c r="AD84" s="4"/>
      <c r="AE84" s="4"/>
      <c r="AF84" s="4"/>
      <c r="AG84" s="4"/>
    </row>
    <row r="85" spans="1:35" ht="15.75" customHeight="1" x14ac:dyDescent="0.2">
      <c r="A85" s="1"/>
      <c r="B85" s="17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3"/>
      <c r="O85" s="3"/>
      <c r="P85" s="3"/>
      <c r="Q85" s="3"/>
      <c r="R85" s="3"/>
      <c r="S85" s="3"/>
      <c r="AB85" s="4"/>
      <c r="AC85" s="4"/>
      <c r="AD85" s="4"/>
      <c r="AE85" s="4"/>
      <c r="AF85" s="4"/>
      <c r="AG85" s="4"/>
    </row>
    <row r="86" spans="1:35" ht="15.75" customHeight="1" x14ac:dyDescent="0.2">
      <c r="A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3"/>
      <c r="O86" s="3"/>
      <c r="P86" s="3"/>
      <c r="Q86" s="3"/>
      <c r="R86" s="3"/>
      <c r="S86" s="3"/>
      <c r="AB86" s="4"/>
      <c r="AC86" s="4"/>
      <c r="AD86" s="4"/>
      <c r="AE86" s="4"/>
      <c r="AF86" s="4"/>
      <c r="AG86" s="4"/>
    </row>
    <row r="87" spans="1:35" ht="15.75" customHeight="1" x14ac:dyDescent="0.2">
      <c r="A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3"/>
      <c r="O87" s="3"/>
      <c r="P87" s="3"/>
      <c r="Q87" s="3"/>
      <c r="R87" s="3"/>
      <c r="S87" s="3"/>
      <c r="AB87" s="4"/>
      <c r="AC87" s="4"/>
      <c r="AD87" s="4"/>
      <c r="AE87" s="4"/>
      <c r="AF87" s="4"/>
      <c r="AG87" s="4"/>
    </row>
    <row r="88" spans="1:35" ht="15.75" customHeight="1" x14ac:dyDescent="0.2">
      <c r="A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3"/>
      <c r="O88" s="3"/>
      <c r="P88" s="3"/>
      <c r="Q88" s="3"/>
      <c r="R88" s="3"/>
      <c r="S88" s="3"/>
      <c r="AB88" s="4"/>
      <c r="AC88" s="4"/>
      <c r="AD88" s="4"/>
      <c r="AE88" s="4"/>
      <c r="AF88" s="4"/>
      <c r="AG88" s="4"/>
    </row>
    <row r="89" spans="1:35" ht="15.75" customHeight="1" x14ac:dyDescent="0.2">
      <c r="A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3"/>
      <c r="O89" s="3"/>
      <c r="P89" s="3"/>
      <c r="Q89" s="3"/>
      <c r="R89" s="3"/>
      <c r="S89" s="3"/>
      <c r="AB89" s="4"/>
      <c r="AC89" s="4"/>
      <c r="AD89" s="4"/>
      <c r="AE89" s="4"/>
      <c r="AF89" s="4"/>
      <c r="AG89" s="4"/>
    </row>
    <row r="90" spans="1:35" ht="15.75" customHeight="1" x14ac:dyDescent="0.2">
      <c r="A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3"/>
      <c r="O90" s="3"/>
      <c r="P90" s="3"/>
      <c r="Q90" s="3"/>
      <c r="R90" s="3"/>
      <c r="S90" s="3"/>
      <c r="AB90" s="4"/>
      <c r="AC90" s="4"/>
      <c r="AD90" s="4"/>
      <c r="AE90" s="4"/>
      <c r="AF90" s="4"/>
      <c r="AG90" s="4"/>
    </row>
    <row r="91" spans="1:35" ht="15.75" customHeight="1" x14ac:dyDescent="0.2">
      <c r="A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3"/>
      <c r="O91" s="3"/>
      <c r="P91" s="3"/>
      <c r="Q91" s="3"/>
      <c r="R91" s="3"/>
      <c r="S91" s="3"/>
      <c r="AB91" s="4"/>
      <c r="AC91" s="4"/>
      <c r="AD91" s="4"/>
      <c r="AE91" s="4"/>
      <c r="AF91" s="4"/>
      <c r="AG91" s="4"/>
    </row>
    <row r="92" spans="1:35" ht="15.75" customHeight="1" x14ac:dyDescent="0.2">
      <c r="A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3"/>
      <c r="O92" s="3"/>
      <c r="P92" s="3"/>
      <c r="Q92" s="3"/>
      <c r="R92" s="3"/>
      <c r="S92" s="3"/>
      <c r="AB92" s="4"/>
      <c r="AC92" s="4"/>
      <c r="AD92" s="4"/>
      <c r="AE92" s="4"/>
      <c r="AF92" s="4"/>
      <c r="AG92" s="4"/>
    </row>
    <row r="93" spans="1:35" ht="15.75" customHeight="1" x14ac:dyDescent="0.2">
      <c r="A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3"/>
      <c r="O93" s="3"/>
      <c r="P93" s="3"/>
      <c r="Q93" s="3"/>
      <c r="R93" s="3"/>
      <c r="S93" s="3"/>
      <c r="AB93" s="4"/>
      <c r="AC93" s="4"/>
      <c r="AD93" s="4"/>
      <c r="AE93" s="4"/>
      <c r="AF93" s="4"/>
      <c r="AG93" s="4"/>
    </row>
    <row r="94" spans="1:35" ht="15.75" customHeight="1" x14ac:dyDescent="0.2">
      <c r="A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3"/>
      <c r="O94" s="3"/>
      <c r="P94" s="3"/>
      <c r="Q94" s="3"/>
      <c r="R94" s="3"/>
      <c r="S94" s="3"/>
      <c r="AB94" s="4"/>
      <c r="AC94" s="4"/>
      <c r="AD94" s="4"/>
      <c r="AE94" s="4"/>
      <c r="AF94" s="4"/>
      <c r="AG94" s="4"/>
    </row>
    <row r="95" spans="1:35" ht="15.75" customHeight="1" x14ac:dyDescent="0.2">
      <c r="A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3"/>
      <c r="O95" s="3"/>
      <c r="P95" s="3"/>
      <c r="Q95" s="3"/>
      <c r="R95" s="3"/>
      <c r="S95" s="3"/>
      <c r="AB95" s="4"/>
      <c r="AC95" s="4"/>
      <c r="AD95" s="4"/>
      <c r="AE95" s="4"/>
      <c r="AF95" s="4"/>
      <c r="AG95" s="4"/>
    </row>
    <row r="96" spans="1:35" ht="15.75" customHeight="1" x14ac:dyDescent="0.2">
      <c r="A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3"/>
      <c r="O96" s="3"/>
      <c r="P96" s="3"/>
      <c r="Q96" s="3"/>
      <c r="R96" s="3"/>
      <c r="S96" s="3"/>
      <c r="AB96" s="4"/>
      <c r="AC96" s="4"/>
      <c r="AD96" s="4"/>
      <c r="AE96" s="4"/>
      <c r="AF96" s="4"/>
      <c r="AG96" s="4"/>
    </row>
    <row r="97" spans="1:33" ht="15.75" customHeight="1" x14ac:dyDescent="0.2">
      <c r="A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3"/>
      <c r="O97" s="3"/>
      <c r="P97" s="3"/>
      <c r="Q97" s="3"/>
      <c r="R97" s="3"/>
      <c r="S97" s="3"/>
      <c r="AB97" s="4"/>
      <c r="AC97" s="4"/>
      <c r="AD97" s="4"/>
      <c r="AE97" s="4"/>
      <c r="AF97" s="4"/>
      <c r="AG97" s="4"/>
    </row>
    <row r="98" spans="1:33" ht="15.75" customHeight="1" x14ac:dyDescent="0.2">
      <c r="A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3"/>
      <c r="O98" s="3"/>
      <c r="P98" s="3"/>
      <c r="Q98" s="3"/>
      <c r="R98" s="3"/>
      <c r="S98" s="3"/>
      <c r="AB98" s="4"/>
      <c r="AC98" s="4"/>
      <c r="AD98" s="4"/>
      <c r="AE98" s="4"/>
      <c r="AF98" s="4"/>
      <c r="AG98" s="4"/>
    </row>
    <row r="99" spans="1:33" ht="15.75" customHeight="1" x14ac:dyDescent="0.2">
      <c r="A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3"/>
      <c r="O99" s="3"/>
      <c r="P99" s="3"/>
      <c r="Q99" s="3"/>
      <c r="R99" s="3"/>
      <c r="S99" s="3"/>
      <c r="AB99" s="4"/>
      <c r="AC99" s="4"/>
      <c r="AD99" s="4"/>
      <c r="AE99" s="4"/>
      <c r="AF99" s="4"/>
      <c r="AG99" s="4"/>
    </row>
    <row r="100" spans="1:33" ht="15.75" customHeight="1" x14ac:dyDescent="0.2">
      <c r="A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3"/>
      <c r="O100" s="3"/>
      <c r="P100" s="3"/>
      <c r="Q100" s="3"/>
      <c r="R100" s="3"/>
      <c r="S100" s="3"/>
      <c r="AB100" s="4"/>
      <c r="AC100" s="4"/>
      <c r="AD100" s="4"/>
      <c r="AE100" s="4"/>
      <c r="AF100" s="4"/>
      <c r="AG100" s="4"/>
    </row>
    <row r="101" spans="1:33" ht="15.75" customHeight="1" x14ac:dyDescent="0.2">
      <c r="A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3"/>
      <c r="O101" s="3"/>
      <c r="P101" s="3"/>
      <c r="Q101" s="3"/>
      <c r="R101" s="3"/>
      <c r="S101" s="3"/>
      <c r="AB101" s="4"/>
      <c r="AC101" s="4"/>
      <c r="AD101" s="4"/>
      <c r="AE101" s="4"/>
      <c r="AF101" s="4"/>
      <c r="AG101" s="4"/>
    </row>
    <row r="102" spans="1:33" ht="15.75" customHeight="1" x14ac:dyDescent="0.2">
      <c r="A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3"/>
      <c r="O102" s="3"/>
      <c r="P102" s="3"/>
      <c r="Q102" s="3"/>
      <c r="R102" s="3"/>
      <c r="S102" s="3"/>
      <c r="AB102" s="4"/>
      <c r="AC102" s="4"/>
      <c r="AD102" s="4"/>
      <c r="AE102" s="4"/>
      <c r="AF102" s="4"/>
      <c r="AG102" s="4"/>
    </row>
    <row r="103" spans="1:33" ht="15.75" customHeight="1" x14ac:dyDescent="0.2">
      <c r="A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3"/>
      <c r="O103" s="3"/>
      <c r="P103" s="3"/>
      <c r="Q103" s="3"/>
      <c r="R103" s="3"/>
      <c r="S103" s="3"/>
      <c r="AB103" s="4"/>
      <c r="AC103" s="4"/>
      <c r="AD103" s="4"/>
      <c r="AE103" s="4"/>
      <c r="AF103" s="4"/>
      <c r="AG103" s="4"/>
    </row>
    <row r="104" spans="1:33" ht="15.75" customHeight="1" x14ac:dyDescent="0.2">
      <c r="A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3"/>
      <c r="O104" s="3"/>
      <c r="P104" s="3"/>
      <c r="Q104" s="3"/>
      <c r="R104" s="3"/>
      <c r="S104" s="3"/>
      <c r="AB104" s="4"/>
      <c r="AC104" s="4"/>
      <c r="AD104" s="4"/>
      <c r="AE104" s="4"/>
      <c r="AF104" s="4"/>
      <c r="AG104" s="4"/>
    </row>
    <row r="105" spans="1:33" ht="15.75" customHeight="1" x14ac:dyDescent="0.2">
      <c r="A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3"/>
      <c r="O105" s="3"/>
      <c r="P105" s="3"/>
      <c r="Q105" s="3"/>
      <c r="R105" s="3"/>
      <c r="S105" s="3"/>
      <c r="AB105" s="4"/>
      <c r="AC105" s="4"/>
      <c r="AD105" s="4"/>
      <c r="AE105" s="4"/>
      <c r="AF105" s="4"/>
      <c r="AG105" s="4"/>
    </row>
    <row r="106" spans="1:33" ht="15.75" customHeight="1" x14ac:dyDescent="0.2">
      <c r="A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3"/>
      <c r="O106" s="3"/>
      <c r="P106" s="3"/>
      <c r="Q106" s="3"/>
      <c r="R106" s="3"/>
      <c r="S106" s="3"/>
      <c r="AB106" s="4"/>
      <c r="AC106" s="4"/>
      <c r="AD106" s="4"/>
      <c r="AE106" s="4"/>
      <c r="AF106" s="4"/>
      <c r="AG106" s="4"/>
    </row>
    <row r="107" spans="1:33" ht="15.75" customHeight="1" x14ac:dyDescent="0.2">
      <c r="A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3"/>
      <c r="O107" s="3"/>
      <c r="P107" s="3"/>
      <c r="Q107" s="3"/>
      <c r="R107" s="3"/>
      <c r="S107" s="3"/>
      <c r="AB107" s="4"/>
      <c r="AC107" s="4"/>
      <c r="AD107" s="4"/>
      <c r="AE107" s="4"/>
      <c r="AF107" s="4"/>
      <c r="AG107" s="4"/>
    </row>
    <row r="108" spans="1:33" ht="15.75" customHeight="1" x14ac:dyDescent="0.2">
      <c r="A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3"/>
      <c r="O108" s="3"/>
      <c r="P108" s="3"/>
      <c r="Q108" s="3"/>
      <c r="R108" s="3"/>
      <c r="S108" s="3"/>
      <c r="AB108" s="4"/>
      <c r="AC108" s="4"/>
      <c r="AD108" s="4"/>
      <c r="AE108" s="4"/>
      <c r="AF108" s="4"/>
      <c r="AG108" s="4"/>
    </row>
    <row r="109" spans="1:33" ht="15.75" customHeight="1" x14ac:dyDescent="0.2">
      <c r="A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3"/>
      <c r="O109" s="3"/>
      <c r="P109" s="3"/>
      <c r="Q109" s="3"/>
      <c r="R109" s="3"/>
      <c r="S109" s="3"/>
      <c r="AB109" s="4"/>
      <c r="AC109" s="4"/>
      <c r="AD109" s="4"/>
      <c r="AE109" s="4"/>
      <c r="AF109" s="4"/>
      <c r="AG109" s="4"/>
    </row>
    <row r="110" spans="1:33" ht="15.75" customHeight="1" x14ac:dyDescent="0.2">
      <c r="A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3"/>
      <c r="O110" s="3"/>
      <c r="P110" s="3"/>
      <c r="Q110" s="3"/>
      <c r="R110" s="3"/>
      <c r="S110" s="3"/>
      <c r="AB110" s="4"/>
      <c r="AC110" s="4"/>
      <c r="AD110" s="4"/>
      <c r="AE110" s="4"/>
      <c r="AF110" s="4"/>
      <c r="AG110" s="4"/>
    </row>
    <row r="111" spans="1:33" ht="15.75" customHeight="1" x14ac:dyDescent="0.2">
      <c r="A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3"/>
      <c r="O111" s="3"/>
      <c r="P111" s="3"/>
      <c r="Q111" s="3"/>
      <c r="R111" s="3"/>
      <c r="S111" s="3"/>
      <c r="AB111" s="4"/>
      <c r="AC111" s="4"/>
      <c r="AD111" s="4"/>
      <c r="AE111" s="4"/>
      <c r="AF111" s="4"/>
      <c r="AG111" s="4"/>
    </row>
    <row r="112" spans="1:33" ht="15.75" customHeight="1" x14ac:dyDescent="0.2">
      <c r="A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3"/>
      <c r="O112" s="3"/>
      <c r="P112" s="3"/>
      <c r="Q112" s="3"/>
      <c r="R112" s="3"/>
      <c r="S112" s="3"/>
      <c r="AB112" s="4"/>
      <c r="AC112" s="4"/>
      <c r="AD112" s="4"/>
      <c r="AE112" s="4"/>
      <c r="AF112" s="4"/>
      <c r="AG112" s="4"/>
    </row>
    <row r="113" spans="1:33" ht="15.75" customHeight="1" x14ac:dyDescent="0.2">
      <c r="A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3"/>
      <c r="O113" s="3"/>
      <c r="P113" s="3"/>
      <c r="Q113" s="3"/>
      <c r="R113" s="3"/>
      <c r="S113" s="3"/>
      <c r="AB113" s="4"/>
      <c r="AC113" s="4"/>
      <c r="AD113" s="4"/>
      <c r="AE113" s="4"/>
      <c r="AF113" s="4"/>
      <c r="AG113" s="4"/>
    </row>
    <row r="114" spans="1:33" ht="15.75" customHeight="1" x14ac:dyDescent="0.2">
      <c r="A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3"/>
      <c r="O114" s="3"/>
      <c r="P114" s="3"/>
      <c r="Q114" s="3"/>
      <c r="R114" s="3"/>
      <c r="S114" s="3"/>
      <c r="AB114" s="4"/>
      <c r="AC114" s="4"/>
      <c r="AD114" s="4"/>
      <c r="AE114" s="4"/>
      <c r="AF114" s="4"/>
      <c r="AG114" s="4"/>
    </row>
    <row r="115" spans="1:33" ht="15.75" customHeight="1" x14ac:dyDescent="0.2">
      <c r="A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3"/>
      <c r="O115" s="3"/>
      <c r="P115" s="3"/>
      <c r="Q115" s="3"/>
      <c r="R115" s="3"/>
      <c r="S115" s="3"/>
      <c r="AB115" s="4"/>
      <c r="AC115" s="4"/>
      <c r="AD115" s="4"/>
      <c r="AE115" s="4"/>
      <c r="AF115" s="4"/>
      <c r="AG115" s="4"/>
    </row>
    <row r="116" spans="1:33" ht="15.75" customHeight="1" x14ac:dyDescent="0.2">
      <c r="A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3"/>
      <c r="O116" s="3"/>
      <c r="P116" s="3"/>
      <c r="Q116" s="3"/>
      <c r="R116" s="3"/>
      <c r="S116" s="3"/>
      <c r="AB116" s="4"/>
      <c r="AC116" s="4"/>
      <c r="AD116" s="4"/>
      <c r="AE116" s="4"/>
      <c r="AF116" s="4"/>
      <c r="AG116" s="4"/>
    </row>
    <row r="117" spans="1:33" ht="15.75" customHeight="1" x14ac:dyDescent="0.2">
      <c r="A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3"/>
      <c r="O117" s="3"/>
      <c r="P117" s="3"/>
      <c r="Q117" s="3"/>
      <c r="R117" s="3"/>
      <c r="S117" s="3"/>
      <c r="AB117" s="4"/>
      <c r="AC117" s="4"/>
      <c r="AD117" s="4"/>
      <c r="AE117" s="4"/>
      <c r="AF117" s="4"/>
      <c r="AG117" s="4"/>
    </row>
    <row r="118" spans="1:33" ht="15.75" customHeight="1" x14ac:dyDescent="0.2">
      <c r="A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3"/>
      <c r="O118" s="3"/>
      <c r="P118" s="3"/>
      <c r="Q118" s="3"/>
      <c r="R118" s="3"/>
      <c r="S118" s="3"/>
      <c r="AB118" s="4"/>
      <c r="AC118" s="4"/>
      <c r="AD118" s="4"/>
      <c r="AE118" s="4"/>
      <c r="AF118" s="4"/>
      <c r="AG118" s="4"/>
    </row>
    <row r="119" spans="1:33" ht="15.75" customHeight="1" x14ac:dyDescent="0.2">
      <c r="A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3"/>
      <c r="O119" s="3"/>
      <c r="P119" s="3"/>
      <c r="Q119" s="3"/>
      <c r="R119" s="3"/>
      <c r="S119" s="3"/>
      <c r="AB119" s="4"/>
      <c r="AC119" s="4"/>
      <c r="AD119" s="4"/>
      <c r="AE119" s="4"/>
      <c r="AF119" s="4"/>
      <c r="AG119" s="4"/>
    </row>
    <row r="120" spans="1:33" ht="15.75" customHeight="1" x14ac:dyDescent="0.2">
      <c r="A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3"/>
      <c r="O120" s="3"/>
      <c r="P120" s="3"/>
      <c r="Q120" s="3"/>
      <c r="R120" s="3"/>
      <c r="S120" s="3"/>
      <c r="AB120" s="4"/>
      <c r="AC120" s="4"/>
      <c r="AD120" s="4"/>
      <c r="AE120" s="4"/>
      <c r="AF120" s="4"/>
      <c r="AG120" s="4"/>
    </row>
    <row r="121" spans="1:33" ht="15.75" customHeight="1" x14ac:dyDescent="0.2">
      <c r="A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3"/>
      <c r="O121" s="3"/>
      <c r="P121" s="3"/>
      <c r="Q121" s="3"/>
      <c r="R121" s="3"/>
      <c r="S121" s="3"/>
      <c r="AB121" s="4"/>
      <c r="AC121" s="4"/>
      <c r="AD121" s="4"/>
      <c r="AE121" s="4"/>
      <c r="AF121" s="4"/>
      <c r="AG121" s="4"/>
    </row>
    <row r="122" spans="1:33" ht="15.75" customHeight="1" x14ac:dyDescent="0.2">
      <c r="A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3"/>
      <c r="O122" s="3"/>
      <c r="P122" s="3"/>
      <c r="Q122" s="3"/>
      <c r="R122" s="3"/>
      <c r="S122" s="3"/>
      <c r="AB122" s="4"/>
      <c r="AC122" s="4"/>
      <c r="AD122" s="4"/>
      <c r="AE122" s="4"/>
      <c r="AF122" s="4"/>
      <c r="AG122" s="4"/>
    </row>
    <row r="123" spans="1:33" ht="15.75" customHeight="1" x14ac:dyDescent="0.2">
      <c r="A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3"/>
      <c r="O123" s="3"/>
      <c r="P123" s="3"/>
      <c r="Q123" s="3"/>
      <c r="R123" s="3"/>
      <c r="S123" s="3"/>
      <c r="AB123" s="4"/>
      <c r="AC123" s="4"/>
      <c r="AD123" s="4"/>
      <c r="AE123" s="4"/>
      <c r="AF123" s="4"/>
      <c r="AG123" s="4"/>
    </row>
    <row r="124" spans="1:33" ht="15.75" customHeight="1" x14ac:dyDescent="0.2">
      <c r="A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3"/>
      <c r="O124" s="3"/>
      <c r="P124" s="3"/>
      <c r="Q124" s="3"/>
      <c r="R124" s="3"/>
      <c r="S124" s="3"/>
      <c r="AB124" s="4"/>
      <c r="AC124" s="4"/>
      <c r="AD124" s="4"/>
      <c r="AE124" s="4"/>
      <c r="AF124" s="4"/>
      <c r="AG124" s="4"/>
    </row>
    <row r="125" spans="1:33" ht="15.75" customHeight="1" x14ac:dyDescent="0.2">
      <c r="A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3"/>
      <c r="O125" s="3"/>
      <c r="P125" s="3"/>
      <c r="Q125" s="3"/>
      <c r="R125" s="3"/>
      <c r="S125" s="3"/>
      <c r="AB125" s="4"/>
      <c r="AC125" s="4"/>
      <c r="AD125" s="4"/>
      <c r="AE125" s="4"/>
      <c r="AF125" s="4"/>
      <c r="AG125" s="4"/>
    </row>
    <row r="126" spans="1:33" ht="15.75" customHeight="1" x14ac:dyDescent="0.2">
      <c r="A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3"/>
      <c r="O126" s="3"/>
      <c r="P126" s="3"/>
      <c r="Q126" s="3"/>
      <c r="R126" s="3"/>
      <c r="S126" s="3"/>
      <c r="AB126" s="4"/>
      <c r="AC126" s="4"/>
      <c r="AD126" s="4"/>
      <c r="AE126" s="4"/>
      <c r="AF126" s="4"/>
      <c r="AG126" s="4"/>
    </row>
    <row r="127" spans="1:33" ht="15.75" customHeight="1" x14ac:dyDescent="0.2">
      <c r="A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3"/>
      <c r="O127" s="3"/>
      <c r="P127" s="3"/>
      <c r="Q127" s="3"/>
      <c r="R127" s="3"/>
      <c r="S127" s="3"/>
      <c r="AB127" s="4"/>
      <c r="AC127" s="4"/>
      <c r="AD127" s="4"/>
      <c r="AE127" s="4"/>
      <c r="AF127" s="4"/>
      <c r="AG127" s="4"/>
    </row>
    <row r="128" spans="1:33" ht="15.75" customHeight="1" x14ac:dyDescent="0.2">
      <c r="A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3"/>
      <c r="O128" s="3"/>
      <c r="P128" s="3"/>
      <c r="Q128" s="3"/>
      <c r="R128" s="3"/>
      <c r="S128" s="3"/>
      <c r="AB128" s="4"/>
      <c r="AC128" s="4"/>
      <c r="AD128" s="4"/>
      <c r="AE128" s="4"/>
      <c r="AF128" s="4"/>
      <c r="AG128" s="4"/>
    </row>
    <row r="129" spans="1:33" ht="15.75" customHeight="1" x14ac:dyDescent="0.2">
      <c r="A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3"/>
      <c r="O129" s="3"/>
      <c r="P129" s="3"/>
      <c r="Q129" s="3"/>
      <c r="R129" s="3"/>
      <c r="S129" s="3"/>
      <c r="AB129" s="4"/>
      <c r="AC129" s="4"/>
      <c r="AD129" s="4"/>
      <c r="AE129" s="4"/>
      <c r="AF129" s="4"/>
      <c r="AG129" s="4"/>
    </row>
    <row r="130" spans="1:33" ht="15.75" customHeight="1" x14ac:dyDescent="0.2">
      <c r="A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3"/>
      <c r="O130" s="3"/>
      <c r="P130" s="3"/>
      <c r="Q130" s="3"/>
      <c r="R130" s="3"/>
      <c r="S130" s="3"/>
      <c r="AB130" s="4"/>
      <c r="AC130" s="4"/>
      <c r="AD130" s="4"/>
      <c r="AE130" s="4"/>
      <c r="AF130" s="4"/>
      <c r="AG130" s="4"/>
    </row>
    <row r="131" spans="1:33" ht="15.75" customHeight="1" x14ac:dyDescent="0.2">
      <c r="A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3"/>
      <c r="O131" s="3"/>
      <c r="P131" s="3"/>
      <c r="Q131" s="3"/>
      <c r="R131" s="3"/>
      <c r="S131" s="3"/>
      <c r="AB131" s="4"/>
      <c r="AC131" s="4"/>
      <c r="AD131" s="4"/>
      <c r="AE131" s="4"/>
      <c r="AF131" s="4"/>
      <c r="AG131" s="4"/>
    </row>
    <row r="132" spans="1:33" ht="15.75" customHeight="1" x14ac:dyDescent="0.2">
      <c r="A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3"/>
      <c r="O132" s="3"/>
      <c r="P132" s="3"/>
      <c r="Q132" s="3"/>
      <c r="R132" s="3"/>
      <c r="S132" s="3"/>
      <c r="AB132" s="4"/>
      <c r="AC132" s="4"/>
      <c r="AD132" s="4"/>
      <c r="AE132" s="4"/>
      <c r="AF132" s="4"/>
      <c r="AG132" s="4"/>
    </row>
    <row r="133" spans="1:33" ht="15.75" customHeight="1" x14ac:dyDescent="0.2">
      <c r="A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3"/>
      <c r="O133" s="3"/>
      <c r="P133" s="3"/>
      <c r="Q133" s="3"/>
      <c r="R133" s="3"/>
      <c r="S133" s="3"/>
      <c r="AB133" s="4"/>
      <c r="AC133" s="4"/>
      <c r="AD133" s="4"/>
      <c r="AE133" s="4"/>
      <c r="AF133" s="4"/>
      <c r="AG133" s="4"/>
    </row>
    <row r="134" spans="1:33" ht="15.75" customHeight="1" x14ac:dyDescent="0.2">
      <c r="A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3"/>
      <c r="O134" s="3"/>
      <c r="P134" s="3"/>
      <c r="Q134" s="3"/>
      <c r="R134" s="3"/>
      <c r="S134" s="3"/>
      <c r="AB134" s="4"/>
      <c r="AC134" s="4"/>
      <c r="AD134" s="4"/>
      <c r="AE134" s="4"/>
      <c r="AF134" s="4"/>
      <c r="AG134" s="4"/>
    </row>
    <row r="135" spans="1:33" ht="15.75" customHeight="1" x14ac:dyDescent="0.2">
      <c r="A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3"/>
      <c r="O135" s="3"/>
      <c r="P135" s="3"/>
      <c r="Q135" s="3"/>
      <c r="R135" s="3"/>
      <c r="S135" s="3"/>
      <c r="AB135" s="4"/>
      <c r="AC135" s="4"/>
      <c r="AD135" s="4"/>
      <c r="AE135" s="4"/>
      <c r="AF135" s="4"/>
      <c r="AG135" s="4"/>
    </row>
    <row r="136" spans="1:33" ht="15.75" customHeight="1" x14ac:dyDescent="0.2">
      <c r="A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3"/>
      <c r="O136" s="3"/>
      <c r="P136" s="3"/>
      <c r="Q136" s="3"/>
      <c r="R136" s="3"/>
      <c r="S136" s="3"/>
      <c r="AB136" s="4"/>
      <c r="AC136" s="4"/>
      <c r="AD136" s="4"/>
      <c r="AE136" s="4"/>
      <c r="AF136" s="4"/>
      <c r="AG136" s="4"/>
    </row>
    <row r="137" spans="1:33" ht="15.75" customHeight="1" x14ac:dyDescent="0.2">
      <c r="A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3"/>
      <c r="O137" s="3"/>
      <c r="P137" s="3"/>
      <c r="Q137" s="3"/>
      <c r="R137" s="3"/>
      <c r="S137" s="3"/>
      <c r="AB137" s="4"/>
      <c r="AC137" s="4"/>
      <c r="AD137" s="4"/>
      <c r="AE137" s="4"/>
      <c r="AF137" s="4"/>
      <c r="AG137" s="4"/>
    </row>
    <row r="138" spans="1:33" ht="15.75" customHeight="1" x14ac:dyDescent="0.2">
      <c r="A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3"/>
      <c r="O138" s="3"/>
      <c r="P138" s="3"/>
      <c r="Q138" s="3"/>
      <c r="R138" s="3"/>
      <c r="S138" s="3"/>
      <c r="AB138" s="4"/>
      <c r="AC138" s="4"/>
      <c r="AD138" s="4"/>
      <c r="AE138" s="4"/>
      <c r="AF138" s="4"/>
      <c r="AG138" s="4"/>
    </row>
    <row r="139" spans="1:33" ht="15.75" customHeight="1" x14ac:dyDescent="0.2">
      <c r="A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3"/>
      <c r="O139" s="3"/>
      <c r="P139" s="3"/>
      <c r="Q139" s="3"/>
      <c r="R139" s="3"/>
      <c r="S139" s="3"/>
      <c r="AB139" s="4"/>
      <c r="AC139" s="4"/>
      <c r="AD139" s="4"/>
      <c r="AE139" s="4"/>
      <c r="AF139" s="4"/>
      <c r="AG139" s="4"/>
    </row>
    <row r="140" spans="1:33" ht="15.75" customHeight="1" x14ac:dyDescent="0.2">
      <c r="A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3"/>
      <c r="O140" s="3"/>
      <c r="P140" s="3"/>
      <c r="Q140" s="3"/>
      <c r="R140" s="3"/>
      <c r="S140" s="3"/>
      <c r="AB140" s="4"/>
      <c r="AC140" s="4"/>
      <c r="AD140" s="4"/>
      <c r="AE140" s="4"/>
      <c r="AF140" s="4"/>
      <c r="AG140" s="4"/>
    </row>
    <row r="141" spans="1:33" ht="15.75" customHeight="1" x14ac:dyDescent="0.2">
      <c r="A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3"/>
      <c r="O141" s="3"/>
      <c r="P141" s="3"/>
      <c r="Q141" s="3"/>
      <c r="R141" s="3"/>
      <c r="S141" s="3"/>
      <c r="AB141" s="4"/>
      <c r="AC141" s="4"/>
      <c r="AD141" s="4"/>
      <c r="AE141" s="4"/>
      <c r="AF141" s="4"/>
      <c r="AG141" s="4"/>
    </row>
    <row r="142" spans="1:33" ht="15.75" customHeight="1" x14ac:dyDescent="0.2">
      <c r="A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3"/>
      <c r="O142" s="3"/>
      <c r="P142" s="3"/>
      <c r="Q142" s="3"/>
      <c r="R142" s="3"/>
      <c r="S142" s="3"/>
      <c r="AB142" s="4"/>
      <c r="AC142" s="4"/>
      <c r="AD142" s="4"/>
      <c r="AE142" s="4"/>
      <c r="AF142" s="4"/>
      <c r="AG142" s="4"/>
    </row>
    <row r="143" spans="1:33" ht="15.75" customHeight="1" x14ac:dyDescent="0.2">
      <c r="A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3"/>
      <c r="O143" s="3"/>
      <c r="P143" s="3"/>
      <c r="Q143" s="3"/>
      <c r="R143" s="3"/>
      <c r="S143" s="3"/>
      <c r="AB143" s="4"/>
      <c r="AC143" s="4"/>
      <c r="AD143" s="4"/>
      <c r="AE143" s="4"/>
      <c r="AF143" s="4"/>
      <c r="AG143" s="4"/>
    </row>
    <row r="144" spans="1:33" ht="15.75" customHeight="1" x14ac:dyDescent="0.2">
      <c r="A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3"/>
      <c r="O144" s="3"/>
      <c r="P144" s="3"/>
      <c r="Q144" s="3"/>
      <c r="R144" s="3"/>
      <c r="S144" s="3"/>
      <c r="AB144" s="4"/>
      <c r="AC144" s="4"/>
      <c r="AD144" s="4"/>
      <c r="AE144" s="4"/>
      <c r="AF144" s="4"/>
      <c r="AG144" s="4"/>
    </row>
    <row r="145" spans="1:33" ht="15.75" customHeight="1" x14ac:dyDescent="0.2">
      <c r="A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3"/>
      <c r="O145" s="3"/>
      <c r="P145" s="3"/>
      <c r="Q145" s="3"/>
      <c r="R145" s="3"/>
      <c r="S145" s="3"/>
      <c r="AB145" s="4"/>
      <c r="AC145" s="4"/>
      <c r="AD145" s="4"/>
      <c r="AE145" s="4"/>
      <c r="AF145" s="4"/>
      <c r="AG145" s="4"/>
    </row>
    <row r="146" spans="1:33" ht="15.75" customHeight="1" x14ac:dyDescent="0.2">
      <c r="A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3"/>
      <c r="O146" s="3"/>
      <c r="P146" s="3"/>
      <c r="Q146" s="3"/>
      <c r="R146" s="3"/>
      <c r="S146" s="3"/>
      <c r="AB146" s="4"/>
      <c r="AC146" s="4"/>
      <c r="AD146" s="4"/>
      <c r="AE146" s="4"/>
      <c r="AF146" s="4"/>
      <c r="AG146" s="4"/>
    </row>
    <row r="147" spans="1:33" ht="15.75" customHeight="1" x14ac:dyDescent="0.2">
      <c r="A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3"/>
      <c r="O147" s="3"/>
      <c r="P147" s="3"/>
      <c r="Q147" s="3"/>
      <c r="R147" s="3"/>
      <c r="S147" s="3"/>
      <c r="AB147" s="4"/>
      <c r="AC147" s="4"/>
      <c r="AD147" s="4"/>
      <c r="AE147" s="4"/>
      <c r="AF147" s="4"/>
      <c r="AG147" s="4"/>
    </row>
    <row r="148" spans="1:33" ht="15.75" customHeight="1" x14ac:dyDescent="0.2">
      <c r="A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3"/>
      <c r="O148" s="3"/>
      <c r="P148" s="3"/>
      <c r="Q148" s="3"/>
      <c r="R148" s="3"/>
      <c r="S148" s="3"/>
      <c r="AB148" s="4"/>
      <c r="AC148" s="4"/>
      <c r="AD148" s="4"/>
      <c r="AE148" s="4"/>
      <c r="AF148" s="4"/>
      <c r="AG148" s="4"/>
    </row>
    <row r="149" spans="1:33" ht="15.75" customHeight="1" x14ac:dyDescent="0.2">
      <c r="A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3"/>
      <c r="O149" s="3"/>
      <c r="P149" s="3"/>
      <c r="Q149" s="3"/>
      <c r="R149" s="3"/>
      <c r="S149" s="3"/>
      <c r="AB149" s="4"/>
      <c r="AC149" s="4"/>
      <c r="AD149" s="4"/>
      <c r="AE149" s="4"/>
      <c r="AF149" s="4"/>
      <c r="AG149" s="4"/>
    </row>
    <row r="150" spans="1:33" ht="15.75" customHeight="1" x14ac:dyDescent="0.2">
      <c r="A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3"/>
      <c r="O150" s="3"/>
      <c r="P150" s="3"/>
      <c r="Q150" s="3"/>
      <c r="R150" s="3"/>
      <c r="S150" s="3"/>
      <c r="AB150" s="4"/>
      <c r="AC150" s="4"/>
      <c r="AD150" s="4"/>
      <c r="AE150" s="4"/>
      <c r="AF150" s="4"/>
      <c r="AG150" s="4"/>
    </row>
    <row r="151" spans="1:33" ht="15.75" customHeight="1" x14ac:dyDescent="0.2">
      <c r="A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3"/>
      <c r="O151" s="3"/>
      <c r="P151" s="3"/>
      <c r="Q151" s="3"/>
      <c r="R151" s="3"/>
      <c r="S151" s="3"/>
      <c r="AB151" s="4"/>
      <c r="AC151" s="4"/>
      <c r="AD151" s="4"/>
      <c r="AE151" s="4"/>
      <c r="AF151" s="4"/>
      <c r="AG151" s="4"/>
    </row>
    <row r="152" spans="1:33" ht="15.75" customHeight="1" x14ac:dyDescent="0.2">
      <c r="A152" s="1"/>
      <c r="B152" s="165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3"/>
      <c r="O152" s="3"/>
      <c r="P152" s="3"/>
      <c r="Q152" s="3"/>
      <c r="R152" s="3"/>
      <c r="S152" s="3"/>
      <c r="AB152" s="4"/>
      <c r="AC152" s="4"/>
      <c r="AD152" s="4"/>
      <c r="AE152" s="4"/>
      <c r="AF152" s="4"/>
      <c r="AG152" s="4"/>
    </row>
    <row r="153" spans="1:33" ht="15.75" customHeight="1" x14ac:dyDescent="0.2">
      <c r="A153" s="1"/>
      <c r="B153" s="162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3"/>
      <c r="O153" s="3"/>
      <c r="P153" s="3"/>
      <c r="Q153" s="3"/>
      <c r="R153" s="3"/>
      <c r="S153" s="3"/>
      <c r="AB153" s="4"/>
      <c r="AC153" s="4"/>
      <c r="AD153" s="4"/>
      <c r="AE153" s="4"/>
      <c r="AF153" s="4"/>
      <c r="AG153" s="4"/>
    </row>
    <row r="154" spans="1:33" ht="15.75" customHeight="1" x14ac:dyDescent="0.2">
      <c r="A154" s="1"/>
      <c r="B154" s="165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3"/>
      <c r="O154" s="3"/>
      <c r="P154" s="3"/>
      <c r="Q154" s="3"/>
      <c r="R154" s="3"/>
      <c r="S154" s="3"/>
      <c r="AB154" s="4"/>
      <c r="AC154" s="4"/>
      <c r="AD154" s="4"/>
      <c r="AE154" s="4"/>
      <c r="AF154" s="4"/>
      <c r="AG154" s="4"/>
    </row>
    <row r="155" spans="1:33" ht="15.75" customHeight="1" x14ac:dyDescent="0.2">
      <c r="A155" s="1"/>
      <c r="B155" s="162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3"/>
      <c r="O155" s="3"/>
      <c r="P155" s="3"/>
      <c r="Q155" s="3"/>
      <c r="R155" s="3"/>
      <c r="S155" s="3"/>
      <c r="AB155" s="4"/>
      <c r="AC155" s="4"/>
      <c r="AD155" s="4"/>
      <c r="AE155" s="4"/>
      <c r="AF155" s="4"/>
      <c r="AG155" s="4"/>
    </row>
    <row r="156" spans="1:33" ht="15.75" customHeight="1" x14ac:dyDescent="0.2">
      <c r="A156" s="1"/>
      <c r="B156" s="165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3"/>
      <c r="O156" s="3"/>
      <c r="P156" s="3"/>
      <c r="Q156" s="3"/>
      <c r="R156" s="3"/>
      <c r="S156" s="3"/>
      <c r="AB156" s="4"/>
      <c r="AC156" s="4"/>
      <c r="AD156" s="4"/>
      <c r="AE156" s="4"/>
      <c r="AF156" s="4"/>
      <c r="AG156" s="4"/>
    </row>
    <row r="157" spans="1:33" ht="15.75" customHeight="1" x14ac:dyDescent="0.2">
      <c r="A157" s="1"/>
      <c r="B157" s="162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3"/>
      <c r="O157" s="3"/>
      <c r="P157" s="3"/>
      <c r="Q157" s="3"/>
      <c r="R157" s="3"/>
      <c r="S157" s="3"/>
      <c r="AB157" s="4"/>
      <c r="AC157" s="4"/>
      <c r="AD157" s="4"/>
      <c r="AE157" s="4"/>
      <c r="AF157" s="4"/>
      <c r="AG157" s="4"/>
    </row>
    <row r="158" spans="1:33" ht="15.75" customHeight="1" x14ac:dyDescent="0.2">
      <c r="A158" s="1"/>
      <c r="B158" s="165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3"/>
      <c r="O158" s="3"/>
      <c r="P158" s="3"/>
      <c r="Q158" s="3"/>
      <c r="R158" s="3"/>
      <c r="S158" s="3"/>
      <c r="AB158" s="4"/>
      <c r="AC158" s="4"/>
      <c r="AD158" s="4"/>
      <c r="AE158" s="4"/>
      <c r="AF158" s="4"/>
      <c r="AG158" s="4"/>
    </row>
    <row r="159" spans="1:33" ht="15.75" customHeight="1" x14ac:dyDescent="0.2">
      <c r="A159" s="1"/>
      <c r="B159" s="162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3"/>
      <c r="O159" s="3"/>
      <c r="P159" s="3"/>
      <c r="Q159" s="3"/>
      <c r="R159" s="3"/>
      <c r="S159" s="3"/>
      <c r="AB159" s="4"/>
      <c r="AC159" s="4"/>
      <c r="AD159" s="4"/>
      <c r="AE159" s="4"/>
      <c r="AF159" s="4"/>
      <c r="AG159" s="4"/>
    </row>
    <row r="160" spans="1:33" ht="15.75" customHeight="1" x14ac:dyDescent="0.2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3"/>
      <c r="O160" s="3"/>
      <c r="P160" s="3"/>
      <c r="Q160" s="3"/>
      <c r="R160" s="3"/>
      <c r="S160" s="3"/>
      <c r="AB160" s="4"/>
      <c r="AC160" s="4"/>
      <c r="AD160" s="4"/>
      <c r="AE160" s="4"/>
      <c r="AF160" s="4"/>
      <c r="AG160" s="4"/>
    </row>
    <row r="161" spans="1:33" ht="15.75" customHeight="1" x14ac:dyDescent="0.2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3"/>
      <c r="O161" s="3"/>
      <c r="P161" s="3"/>
      <c r="Q161" s="3"/>
      <c r="R161" s="3"/>
      <c r="S161" s="3"/>
      <c r="AB161" s="4"/>
      <c r="AC161" s="4"/>
      <c r="AD161" s="4"/>
      <c r="AE161" s="4"/>
      <c r="AF161" s="4"/>
      <c r="AG161" s="4"/>
    </row>
    <row r="162" spans="1:33" ht="15.75" customHeight="1" x14ac:dyDescent="0.2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3"/>
      <c r="O162" s="3"/>
      <c r="P162" s="3"/>
      <c r="Q162" s="3"/>
      <c r="R162" s="3"/>
      <c r="S162" s="3"/>
      <c r="AB162" s="4"/>
      <c r="AC162" s="4"/>
      <c r="AD162" s="4"/>
      <c r="AE162" s="4"/>
      <c r="AF162" s="4"/>
      <c r="AG162" s="4"/>
    </row>
    <row r="163" spans="1:33" ht="15.75" customHeight="1" x14ac:dyDescent="0.2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3"/>
      <c r="O163" s="3"/>
      <c r="P163" s="3"/>
      <c r="Q163" s="3"/>
      <c r="R163" s="3"/>
      <c r="S163" s="3"/>
      <c r="AB163" s="4"/>
      <c r="AC163" s="4"/>
      <c r="AD163" s="4"/>
      <c r="AE163" s="4"/>
      <c r="AF163" s="4"/>
      <c r="AG163" s="4"/>
    </row>
    <row r="164" spans="1:33" ht="15.75" customHeight="1" x14ac:dyDescent="0.2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3"/>
      <c r="O164" s="3"/>
      <c r="P164" s="3"/>
      <c r="Q164" s="3"/>
      <c r="R164" s="3"/>
      <c r="S164" s="3"/>
      <c r="AB164" s="4"/>
      <c r="AC164" s="4"/>
      <c r="AD164" s="4"/>
      <c r="AE164" s="4"/>
      <c r="AF164" s="4"/>
      <c r="AG164" s="4"/>
    </row>
    <row r="165" spans="1:33" ht="15.75" customHeight="1" x14ac:dyDescent="0.2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3"/>
      <c r="O165" s="3"/>
      <c r="P165" s="3"/>
      <c r="Q165" s="3"/>
      <c r="R165" s="3"/>
      <c r="S165" s="3"/>
      <c r="AB165" s="4"/>
      <c r="AC165" s="4"/>
      <c r="AD165" s="4"/>
      <c r="AE165" s="4"/>
      <c r="AF165" s="4"/>
      <c r="AG165" s="4"/>
    </row>
    <row r="166" spans="1:33" ht="15.75" customHeight="1" x14ac:dyDescent="0.2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3"/>
      <c r="O166" s="3"/>
      <c r="P166" s="3"/>
      <c r="Q166" s="3"/>
      <c r="R166" s="3"/>
      <c r="S166" s="3"/>
      <c r="AB166" s="4"/>
      <c r="AC166" s="4"/>
      <c r="AD166" s="4"/>
      <c r="AE166" s="4"/>
      <c r="AF166" s="4"/>
      <c r="AG166" s="4"/>
    </row>
    <row r="167" spans="1:33" ht="15.75" customHeight="1" x14ac:dyDescent="0.2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3"/>
      <c r="O167" s="3"/>
      <c r="P167" s="3"/>
      <c r="Q167" s="3"/>
      <c r="R167" s="3"/>
      <c r="S167" s="3"/>
      <c r="AB167" s="4"/>
      <c r="AC167" s="4"/>
      <c r="AD167" s="4"/>
      <c r="AE167" s="4"/>
      <c r="AF167" s="4"/>
      <c r="AG167" s="4"/>
    </row>
    <row r="168" spans="1:33" ht="15.75" customHeight="1" x14ac:dyDescent="0.2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3"/>
      <c r="O168" s="3"/>
      <c r="P168" s="3"/>
      <c r="Q168" s="3"/>
      <c r="R168" s="3"/>
      <c r="S168" s="3"/>
      <c r="AB168" s="4"/>
      <c r="AC168" s="4"/>
      <c r="AD168" s="4"/>
      <c r="AE168" s="4"/>
      <c r="AF168" s="4"/>
      <c r="AG168" s="4"/>
    </row>
    <row r="169" spans="1:33" ht="15.75" customHeight="1" x14ac:dyDescent="0.2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3"/>
      <c r="O169" s="3"/>
      <c r="P169" s="3"/>
      <c r="Q169" s="3"/>
      <c r="R169" s="3"/>
      <c r="S169" s="3"/>
      <c r="AB169" s="4"/>
      <c r="AC169" s="4"/>
      <c r="AD169" s="4"/>
      <c r="AE169" s="4"/>
      <c r="AF169" s="4"/>
      <c r="AG169" s="4"/>
    </row>
    <row r="170" spans="1:33" ht="15.75" customHeight="1" x14ac:dyDescent="0.2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3"/>
      <c r="O170" s="3"/>
      <c r="P170" s="3"/>
      <c r="Q170" s="3"/>
      <c r="R170" s="3"/>
      <c r="S170" s="3"/>
      <c r="AB170" s="4"/>
      <c r="AC170" s="4"/>
      <c r="AD170" s="4"/>
      <c r="AE170" s="4"/>
      <c r="AF170" s="4"/>
      <c r="AG170" s="4"/>
    </row>
    <row r="171" spans="1:33" ht="15.75" customHeight="1" x14ac:dyDescent="0.2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3"/>
      <c r="O171" s="3"/>
      <c r="P171" s="3"/>
      <c r="Q171" s="3"/>
      <c r="R171" s="3"/>
      <c r="S171" s="3"/>
      <c r="AB171" s="4"/>
      <c r="AC171" s="4"/>
      <c r="AD171" s="4"/>
      <c r="AE171" s="4"/>
      <c r="AF171" s="4"/>
      <c r="AG171" s="4"/>
    </row>
    <row r="172" spans="1:33" ht="15.75" customHeight="1" x14ac:dyDescent="0.2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3"/>
      <c r="O172" s="3"/>
      <c r="P172" s="3"/>
      <c r="Q172" s="3"/>
      <c r="R172" s="3"/>
      <c r="S172" s="3"/>
      <c r="AB172" s="4"/>
      <c r="AC172" s="4"/>
      <c r="AD172" s="4"/>
      <c r="AE172" s="4"/>
      <c r="AF172" s="4"/>
      <c r="AG172" s="4"/>
    </row>
    <row r="173" spans="1:33" ht="15.75" customHeight="1" x14ac:dyDescent="0.2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3"/>
      <c r="O173" s="3"/>
      <c r="P173" s="3"/>
      <c r="Q173" s="3"/>
      <c r="R173" s="3"/>
      <c r="S173" s="3"/>
      <c r="AB173" s="4"/>
      <c r="AC173" s="4"/>
      <c r="AD173" s="4"/>
      <c r="AE173" s="4"/>
      <c r="AF173" s="4"/>
      <c r="AG173" s="4"/>
    </row>
    <row r="174" spans="1:33" ht="15.75" customHeight="1" x14ac:dyDescent="0.2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3"/>
      <c r="O174" s="3"/>
      <c r="P174" s="3"/>
      <c r="Q174" s="3"/>
      <c r="R174" s="3"/>
      <c r="S174" s="3"/>
      <c r="AB174" s="4"/>
      <c r="AC174" s="4"/>
      <c r="AD174" s="4"/>
      <c r="AE174" s="4"/>
      <c r="AF174" s="4"/>
      <c r="AG174" s="4"/>
    </row>
    <row r="175" spans="1:33" ht="15.75" customHeight="1" x14ac:dyDescent="0.2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3"/>
      <c r="O175" s="3"/>
      <c r="P175" s="3"/>
      <c r="Q175" s="3"/>
      <c r="R175" s="3"/>
      <c r="S175" s="3"/>
      <c r="AB175" s="4"/>
      <c r="AC175" s="4"/>
      <c r="AD175" s="4"/>
      <c r="AE175" s="4"/>
      <c r="AF175" s="4"/>
      <c r="AG175" s="4"/>
    </row>
    <row r="176" spans="1:33" ht="15.75" customHeight="1" x14ac:dyDescent="0.2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3"/>
      <c r="O176" s="3"/>
      <c r="P176" s="3"/>
      <c r="Q176" s="3"/>
      <c r="R176" s="3"/>
      <c r="S176" s="3"/>
      <c r="AB176" s="4"/>
      <c r="AC176" s="4"/>
      <c r="AD176" s="4"/>
      <c r="AE176" s="4"/>
      <c r="AF176" s="4"/>
      <c r="AG176" s="4"/>
    </row>
    <row r="177" spans="1:33" ht="15.75" customHeight="1" x14ac:dyDescent="0.2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3"/>
      <c r="O177" s="3"/>
      <c r="P177" s="3"/>
      <c r="Q177" s="3"/>
      <c r="R177" s="3"/>
      <c r="S177" s="3"/>
      <c r="AB177" s="4"/>
      <c r="AC177" s="4"/>
      <c r="AD177" s="4"/>
      <c r="AE177" s="4"/>
      <c r="AF177" s="4"/>
      <c r="AG177" s="4"/>
    </row>
    <row r="178" spans="1:33" ht="15.75" customHeight="1" x14ac:dyDescent="0.2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3"/>
      <c r="O178" s="3"/>
      <c r="P178" s="3"/>
      <c r="Q178" s="3"/>
      <c r="R178" s="3"/>
      <c r="S178" s="3"/>
      <c r="AB178" s="4"/>
      <c r="AC178" s="4"/>
      <c r="AD178" s="4"/>
      <c r="AE178" s="4"/>
      <c r="AF178" s="4"/>
      <c r="AG178" s="4"/>
    </row>
    <row r="179" spans="1:33" ht="15.75" customHeight="1" x14ac:dyDescent="0.2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3"/>
      <c r="O179" s="3"/>
      <c r="P179" s="3"/>
      <c r="Q179" s="3"/>
      <c r="R179" s="3"/>
      <c r="S179" s="3"/>
      <c r="AB179" s="4"/>
      <c r="AC179" s="4"/>
      <c r="AD179" s="4"/>
      <c r="AE179" s="4"/>
      <c r="AF179" s="4"/>
      <c r="AG179" s="4"/>
    </row>
    <row r="180" spans="1:33" ht="15.75" customHeight="1" x14ac:dyDescent="0.2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3"/>
      <c r="O180" s="3"/>
      <c r="P180" s="3"/>
      <c r="Q180" s="3"/>
      <c r="R180" s="3"/>
      <c r="S180" s="3"/>
      <c r="AB180" s="4"/>
      <c r="AC180" s="4"/>
      <c r="AD180" s="4"/>
      <c r="AE180" s="4"/>
      <c r="AF180" s="4"/>
      <c r="AG180" s="4"/>
    </row>
    <row r="181" spans="1:33" ht="15.75" customHeight="1" x14ac:dyDescent="0.2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3"/>
      <c r="O181" s="3"/>
      <c r="P181" s="3"/>
      <c r="Q181" s="3"/>
      <c r="R181" s="3"/>
      <c r="S181" s="3"/>
      <c r="AB181" s="4"/>
      <c r="AC181" s="4"/>
      <c r="AD181" s="4"/>
      <c r="AE181" s="4"/>
      <c r="AF181" s="4"/>
      <c r="AG181" s="4"/>
    </row>
    <row r="182" spans="1:33" ht="15.75" customHeight="1" x14ac:dyDescent="0.2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3"/>
      <c r="O182" s="3"/>
      <c r="P182" s="3"/>
      <c r="Q182" s="3"/>
      <c r="R182" s="3"/>
      <c r="S182" s="3"/>
      <c r="AB182" s="4"/>
      <c r="AC182" s="4"/>
      <c r="AD182" s="4"/>
      <c r="AE182" s="4"/>
      <c r="AF182" s="4"/>
      <c r="AG182" s="4"/>
    </row>
    <row r="183" spans="1:33" ht="15.75" customHeight="1" x14ac:dyDescent="0.2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3"/>
      <c r="O183" s="3"/>
      <c r="P183" s="3"/>
      <c r="Q183" s="3"/>
      <c r="R183" s="3"/>
      <c r="S183" s="3"/>
      <c r="AB183" s="4"/>
      <c r="AC183" s="4"/>
      <c r="AD183" s="4"/>
      <c r="AE183" s="4"/>
      <c r="AF183" s="4"/>
      <c r="AG183" s="4"/>
    </row>
    <row r="184" spans="1:33" ht="15.75" customHeight="1" x14ac:dyDescent="0.2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3"/>
      <c r="O184" s="3"/>
      <c r="P184" s="3"/>
      <c r="Q184" s="3"/>
      <c r="R184" s="3"/>
      <c r="S184" s="3"/>
      <c r="AB184" s="4"/>
      <c r="AC184" s="4"/>
      <c r="AD184" s="4"/>
      <c r="AE184" s="4"/>
      <c r="AF184" s="4"/>
      <c r="AG184" s="4"/>
    </row>
    <row r="185" spans="1:33" ht="15.75" customHeight="1" x14ac:dyDescent="0.2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3"/>
      <c r="O185" s="3"/>
      <c r="P185" s="3"/>
      <c r="Q185" s="3"/>
      <c r="R185" s="3"/>
      <c r="S185" s="3"/>
      <c r="AB185" s="4"/>
      <c r="AC185" s="4"/>
      <c r="AD185" s="4"/>
      <c r="AE185" s="4"/>
      <c r="AF185" s="4"/>
      <c r="AG185" s="4"/>
    </row>
    <row r="186" spans="1:33" ht="15.75" customHeight="1" x14ac:dyDescent="0.2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3"/>
      <c r="O186" s="3"/>
      <c r="P186" s="3"/>
      <c r="Q186" s="3"/>
      <c r="R186" s="3"/>
      <c r="S186" s="3"/>
      <c r="AB186" s="4"/>
      <c r="AC186" s="4"/>
      <c r="AD186" s="4"/>
      <c r="AE186" s="4"/>
      <c r="AF186" s="4"/>
      <c r="AG186" s="4"/>
    </row>
    <row r="187" spans="1:33" ht="15.75" customHeight="1" x14ac:dyDescent="0.2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3"/>
      <c r="O187" s="3"/>
      <c r="P187" s="3"/>
      <c r="Q187" s="3"/>
      <c r="R187" s="3"/>
      <c r="S187" s="3"/>
      <c r="AB187" s="4"/>
      <c r="AC187" s="4"/>
      <c r="AD187" s="4"/>
      <c r="AE187" s="4"/>
      <c r="AF187" s="4"/>
      <c r="AG187" s="4"/>
    </row>
    <row r="188" spans="1:33" ht="15.75" customHeight="1" x14ac:dyDescent="0.2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3"/>
      <c r="O188" s="3"/>
      <c r="P188" s="3"/>
      <c r="Q188" s="3"/>
      <c r="R188" s="3"/>
      <c r="S188" s="3"/>
      <c r="AB188" s="4"/>
      <c r="AC188" s="4"/>
      <c r="AD188" s="4"/>
      <c r="AE188" s="4"/>
      <c r="AF188" s="4"/>
      <c r="AG188" s="4"/>
    </row>
    <row r="189" spans="1:33" ht="15.75" customHeight="1" x14ac:dyDescent="0.2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3"/>
      <c r="O189" s="3"/>
      <c r="P189" s="3"/>
      <c r="Q189" s="3"/>
      <c r="R189" s="3"/>
      <c r="S189" s="3"/>
      <c r="AB189" s="4"/>
      <c r="AC189" s="4"/>
      <c r="AD189" s="4"/>
      <c r="AE189" s="4"/>
      <c r="AF189" s="4"/>
      <c r="AG189" s="4"/>
    </row>
    <row r="190" spans="1:33" ht="15.75" customHeight="1" x14ac:dyDescent="0.2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3"/>
      <c r="O190" s="3"/>
      <c r="P190" s="3"/>
      <c r="Q190" s="3"/>
      <c r="R190" s="3"/>
      <c r="S190" s="3"/>
      <c r="AB190" s="4"/>
      <c r="AC190" s="4"/>
      <c r="AD190" s="4"/>
      <c r="AE190" s="4"/>
      <c r="AF190" s="4"/>
      <c r="AG190" s="4"/>
    </row>
    <row r="191" spans="1:33" ht="15.75" customHeight="1" x14ac:dyDescent="0.2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3"/>
      <c r="O191" s="3"/>
      <c r="P191" s="3"/>
      <c r="Q191" s="3"/>
      <c r="R191" s="3"/>
      <c r="S191" s="3"/>
      <c r="AB191" s="4"/>
      <c r="AC191" s="4"/>
      <c r="AD191" s="4"/>
      <c r="AE191" s="4"/>
      <c r="AF191" s="4"/>
      <c r="AG191" s="4"/>
    </row>
    <row r="192" spans="1:33" ht="15.75" customHeight="1" x14ac:dyDescent="0.2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3"/>
      <c r="O192" s="3"/>
      <c r="P192" s="3"/>
      <c r="Q192" s="3"/>
      <c r="R192" s="3"/>
      <c r="S192" s="3"/>
      <c r="AB192" s="4"/>
      <c r="AC192" s="4"/>
      <c r="AD192" s="4"/>
      <c r="AE192" s="4"/>
      <c r="AF192" s="4"/>
      <c r="AG192" s="4"/>
    </row>
    <row r="193" spans="1:33" ht="15.75" customHeight="1" x14ac:dyDescent="0.2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3"/>
      <c r="O193" s="3"/>
      <c r="P193" s="3"/>
      <c r="Q193" s="3"/>
      <c r="R193" s="3"/>
      <c r="S193" s="3"/>
      <c r="AB193" s="4"/>
      <c r="AC193" s="4"/>
      <c r="AD193" s="4"/>
      <c r="AE193" s="4"/>
      <c r="AF193" s="4"/>
      <c r="AG193" s="4"/>
    </row>
    <row r="194" spans="1:33" ht="15.75" customHeight="1" x14ac:dyDescent="0.2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3"/>
      <c r="O194" s="3"/>
      <c r="P194" s="3"/>
      <c r="Q194" s="3"/>
      <c r="R194" s="3"/>
      <c r="S194" s="3"/>
      <c r="AB194" s="4"/>
      <c r="AC194" s="4"/>
      <c r="AD194" s="4"/>
      <c r="AE194" s="4"/>
      <c r="AF194" s="4"/>
      <c r="AG194" s="4"/>
    </row>
    <row r="195" spans="1:33" ht="15.75" customHeight="1" x14ac:dyDescent="0.2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3"/>
      <c r="O195" s="3"/>
      <c r="P195" s="3"/>
      <c r="Q195" s="3"/>
      <c r="R195" s="3"/>
      <c r="S195" s="3"/>
      <c r="AB195" s="4"/>
      <c r="AC195" s="4"/>
      <c r="AD195" s="4"/>
      <c r="AE195" s="4"/>
      <c r="AF195" s="4"/>
      <c r="AG195" s="4"/>
    </row>
    <row r="196" spans="1:33" ht="15.75" customHeight="1" x14ac:dyDescent="0.2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3"/>
      <c r="O196" s="3"/>
      <c r="P196" s="3"/>
      <c r="Q196" s="3"/>
      <c r="R196" s="3"/>
      <c r="S196" s="3"/>
      <c r="AB196" s="4"/>
      <c r="AC196" s="4"/>
      <c r="AD196" s="4"/>
      <c r="AE196" s="4"/>
      <c r="AF196" s="4"/>
      <c r="AG196" s="4"/>
    </row>
    <row r="197" spans="1:33" ht="15.75" customHeight="1" x14ac:dyDescent="0.2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3"/>
      <c r="O197" s="3"/>
      <c r="P197" s="3"/>
      <c r="Q197" s="3"/>
      <c r="R197" s="3"/>
      <c r="S197" s="3"/>
      <c r="AB197" s="4"/>
      <c r="AC197" s="4"/>
      <c r="AD197" s="4"/>
      <c r="AE197" s="4"/>
      <c r="AF197" s="4"/>
      <c r="AG197" s="4"/>
    </row>
    <row r="198" spans="1:33" ht="15.75" customHeight="1" x14ac:dyDescent="0.2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3"/>
      <c r="O198" s="3"/>
      <c r="P198" s="3"/>
      <c r="Q198" s="3"/>
      <c r="R198" s="3"/>
      <c r="S198" s="3"/>
      <c r="AB198" s="4"/>
      <c r="AC198" s="4"/>
      <c r="AD198" s="4"/>
      <c r="AE198" s="4"/>
      <c r="AF198" s="4"/>
      <c r="AG198" s="4"/>
    </row>
    <row r="199" spans="1:33" ht="15.75" customHeight="1" x14ac:dyDescent="0.2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3"/>
      <c r="O199" s="3"/>
      <c r="P199" s="3"/>
      <c r="Q199" s="3"/>
      <c r="R199" s="3"/>
      <c r="S199" s="3"/>
      <c r="AB199" s="4"/>
      <c r="AC199" s="4"/>
      <c r="AD199" s="4"/>
      <c r="AE199" s="4"/>
      <c r="AF199" s="4"/>
      <c r="AG199" s="4"/>
    </row>
    <row r="200" spans="1:33" ht="15.75" customHeight="1" x14ac:dyDescent="0.2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3"/>
      <c r="O200" s="3"/>
      <c r="P200" s="3"/>
      <c r="Q200" s="3"/>
      <c r="R200" s="3"/>
      <c r="S200" s="3"/>
      <c r="AB200" s="4"/>
      <c r="AC200" s="4"/>
      <c r="AD200" s="4"/>
      <c r="AE200" s="4"/>
      <c r="AF200" s="4"/>
      <c r="AG200" s="4"/>
    </row>
    <row r="201" spans="1:33" ht="15.75" customHeight="1" x14ac:dyDescent="0.2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3"/>
      <c r="O201" s="3"/>
      <c r="P201" s="3"/>
      <c r="Q201" s="3"/>
      <c r="R201" s="3"/>
      <c r="S201" s="3"/>
      <c r="AB201" s="4"/>
      <c r="AC201" s="4"/>
      <c r="AD201" s="4"/>
      <c r="AE201" s="4"/>
      <c r="AF201" s="4"/>
      <c r="AG201" s="4"/>
    </row>
    <row r="202" spans="1:33" ht="15.75" customHeight="1" x14ac:dyDescent="0.2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3"/>
      <c r="O202" s="3"/>
      <c r="P202" s="3"/>
      <c r="Q202" s="3"/>
      <c r="R202" s="3"/>
      <c r="S202" s="3"/>
      <c r="AB202" s="4"/>
      <c r="AC202" s="4"/>
      <c r="AD202" s="4"/>
      <c r="AE202" s="4"/>
      <c r="AF202" s="4"/>
      <c r="AG202" s="4"/>
    </row>
    <row r="203" spans="1:33" ht="15.75" customHeight="1" x14ac:dyDescent="0.2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3"/>
      <c r="O203" s="3"/>
      <c r="P203" s="3"/>
      <c r="Q203" s="3"/>
      <c r="R203" s="3"/>
      <c r="S203" s="3"/>
      <c r="AB203" s="4"/>
      <c r="AC203" s="4"/>
      <c r="AD203" s="4"/>
      <c r="AE203" s="4"/>
      <c r="AF203" s="4"/>
      <c r="AG203" s="4"/>
    </row>
    <row r="204" spans="1:33" ht="15.75" customHeight="1" x14ac:dyDescent="0.2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3"/>
      <c r="O204" s="3"/>
      <c r="P204" s="3"/>
      <c r="Q204" s="3"/>
      <c r="R204" s="3"/>
      <c r="S204" s="3"/>
      <c r="AB204" s="4"/>
      <c r="AC204" s="4"/>
      <c r="AD204" s="4"/>
      <c r="AE204" s="4"/>
      <c r="AF204" s="4"/>
      <c r="AG204" s="4"/>
    </row>
    <row r="205" spans="1:33" ht="15.75" customHeight="1" x14ac:dyDescent="0.2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3"/>
      <c r="O205" s="3"/>
      <c r="P205" s="3"/>
      <c r="Q205" s="3"/>
      <c r="R205" s="3"/>
      <c r="S205" s="3"/>
      <c r="AB205" s="4"/>
      <c r="AC205" s="4"/>
      <c r="AD205" s="4"/>
      <c r="AE205" s="4"/>
      <c r="AF205" s="4"/>
      <c r="AG205" s="4"/>
    </row>
    <row r="206" spans="1:33" ht="15.75" customHeight="1" x14ac:dyDescent="0.2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3"/>
      <c r="O206" s="3"/>
      <c r="P206" s="3"/>
      <c r="Q206" s="3"/>
      <c r="R206" s="3"/>
      <c r="S206" s="3"/>
      <c r="AB206" s="4"/>
      <c r="AC206" s="4"/>
      <c r="AD206" s="4"/>
      <c r="AE206" s="4"/>
      <c r="AF206" s="4"/>
      <c r="AG206" s="4"/>
    </row>
    <row r="207" spans="1:33" ht="15.75" customHeight="1" x14ac:dyDescent="0.2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3"/>
      <c r="O207" s="3"/>
      <c r="P207" s="3"/>
      <c r="Q207" s="3"/>
      <c r="R207" s="3"/>
      <c r="S207" s="3"/>
      <c r="AB207" s="4"/>
      <c r="AC207" s="4"/>
      <c r="AD207" s="4"/>
      <c r="AE207" s="4"/>
      <c r="AF207" s="4"/>
      <c r="AG207" s="4"/>
    </row>
    <row r="208" spans="1:33" ht="15.75" customHeight="1" x14ac:dyDescent="0.2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3"/>
      <c r="O208" s="3"/>
      <c r="P208" s="3"/>
      <c r="Q208" s="3"/>
      <c r="R208" s="3"/>
      <c r="S208" s="3"/>
      <c r="AB208" s="4"/>
      <c r="AC208" s="4"/>
      <c r="AD208" s="4"/>
      <c r="AE208" s="4"/>
      <c r="AF208" s="4"/>
      <c r="AG208" s="4"/>
    </row>
    <row r="209" spans="1:33" ht="15.75" customHeight="1" x14ac:dyDescent="0.2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3"/>
      <c r="O209" s="3"/>
      <c r="P209" s="3"/>
      <c r="Q209" s="3"/>
      <c r="R209" s="3"/>
      <c r="S209" s="3"/>
      <c r="AB209" s="4"/>
      <c r="AC209" s="4"/>
      <c r="AD209" s="4"/>
      <c r="AE209" s="4"/>
      <c r="AF209" s="4"/>
      <c r="AG209" s="4"/>
    </row>
    <row r="210" spans="1:33" ht="15.75" customHeight="1" x14ac:dyDescent="0.2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3"/>
      <c r="O210" s="3"/>
      <c r="P210" s="3"/>
      <c r="Q210" s="3"/>
      <c r="R210" s="3"/>
      <c r="S210" s="3"/>
      <c r="AB210" s="4"/>
      <c r="AC210" s="4"/>
      <c r="AD210" s="4"/>
      <c r="AE210" s="4"/>
      <c r="AF210" s="4"/>
      <c r="AG210" s="4"/>
    </row>
    <row r="211" spans="1:33" ht="15.75" customHeight="1" x14ac:dyDescent="0.2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3"/>
      <c r="O211" s="3"/>
      <c r="P211" s="3"/>
      <c r="Q211" s="3"/>
      <c r="R211" s="3"/>
      <c r="S211" s="3"/>
      <c r="AB211" s="4"/>
      <c r="AC211" s="4"/>
      <c r="AD211" s="4"/>
      <c r="AE211" s="4"/>
      <c r="AF211" s="4"/>
      <c r="AG211" s="4"/>
    </row>
    <row r="212" spans="1:33" ht="15.75" customHeight="1" x14ac:dyDescent="0.2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3"/>
      <c r="O212" s="3"/>
      <c r="P212" s="3"/>
      <c r="Q212" s="3"/>
      <c r="R212" s="3"/>
      <c r="S212" s="3"/>
      <c r="AB212" s="4"/>
      <c r="AC212" s="4"/>
      <c r="AD212" s="4"/>
      <c r="AE212" s="4"/>
      <c r="AF212" s="4"/>
      <c r="AG212" s="4"/>
    </row>
    <row r="213" spans="1:33" ht="15.75" customHeight="1" x14ac:dyDescent="0.2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3"/>
      <c r="O213" s="3"/>
      <c r="P213" s="3"/>
      <c r="Q213" s="3"/>
      <c r="R213" s="3"/>
      <c r="S213" s="3"/>
      <c r="AB213" s="4"/>
      <c r="AC213" s="4"/>
      <c r="AD213" s="4"/>
      <c r="AE213" s="4"/>
      <c r="AF213" s="4"/>
      <c r="AG213" s="4"/>
    </row>
    <row r="214" spans="1:33" ht="15.75" customHeight="1" x14ac:dyDescent="0.2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3"/>
      <c r="O214" s="3"/>
      <c r="P214" s="3"/>
      <c r="Q214" s="3"/>
      <c r="R214" s="3"/>
      <c r="S214" s="3"/>
      <c r="AB214" s="4"/>
      <c r="AC214" s="4"/>
      <c r="AD214" s="4"/>
      <c r="AE214" s="4"/>
      <c r="AF214" s="4"/>
      <c r="AG214" s="4"/>
    </row>
    <row r="215" spans="1:33" ht="15.75" customHeight="1" x14ac:dyDescent="0.2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3"/>
      <c r="O215" s="3"/>
      <c r="P215" s="3"/>
      <c r="Q215" s="3"/>
      <c r="R215" s="3"/>
      <c r="S215" s="3"/>
      <c r="AB215" s="4"/>
      <c r="AC215" s="4"/>
      <c r="AD215" s="4"/>
      <c r="AE215" s="4"/>
      <c r="AF215" s="4"/>
      <c r="AG215" s="4"/>
    </row>
    <row r="216" spans="1:33" ht="15.75" customHeight="1" x14ac:dyDescent="0.2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3"/>
      <c r="O216" s="3"/>
      <c r="P216" s="3"/>
      <c r="Q216" s="3"/>
      <c r="R216" s="3"/>
      <c r="S216" s="3"/>
      <c r="AB216" s="4"/>
      <c r="AC216" s="4"/>
      <c r="AD216" s="4"/>
      <c r="AE216" s="4"/>
      <c r="AF216" s="4"/>
      <c r="AG216" s="4"/>
    </row>
    <row r="217" spans="1:33" ht="15.75" customHeight="1" x14ac:dyDescent="0.2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3"/>
      <c r="O217" s="3"/>
      <c r="P217" s="3"/>
      <c r="Q217" s="3"/>
      <c r="R217" s="3"/>
      <c r="S217" s="3"/>
      <c r="AB217" s="4"/>
      <c r="AC217" s="4"/>
      <c r="AD217" s="4"/>
      <c r="AE217" s="4"/>
      <c r="AF217" s="4"/>
      <c r="AG217" s="4"/>
    </row>
    <row r="218" spans="1:33" ht="15.75" customHeight="1" x14ac:dyDescent="0.2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3"/>
      <c r="O218" s="3"/>
      <c r="P218" s="3"/>
      <c r="Q218" s="3"/>
      <c r="R218" s="3"/>
      <c r="S218" s="3"/>
      <c r="AB218" s="4"/>
      <c r="AC218" s="4"/>
      <c r="AD218" s="4"/>
      <c r="AE218" s="4"/>
      <c r="AF218" s="4"/>
      <c r="AG218" s="4"/>
    </row>
    <row r="219" spans="1:33" ht="15.75" customHeight="1" x14ac:dyDescent="0.2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3"/>
      <c r="O219" s="3"/>
      <c r="P219" s="3"/>
      <c r="Q219" s="3"/>
      <c r="R219" s="3"/>
      <c r="S219" s="3"/>
      <c r="AB219" s="4"/>
      <c r="AC219" s="4"/>
      <c r="AD219" s="4"/>
      <c r="AE219" s="4"/>
      <c r="AF219" s="4"/>
      <c r="AG219" s="4"/>
    </row>
    <row r="220" spans="1:33" ht="15.75" customHeight="1" x14ac:dyDescent="0.2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3"/>
      <c r="O220" s="3"/>
      <c r="P220" s="3"/>
      <c r="Q220" s="3"/>
      <c r="R220" s="3"/>
      <c r="S220" s="3"/>
      <c r="AB220" s="4"/>
      <c r="AC220" s="4"/>
      <c r="AD220" s="4"/>
      <c r="AE220" s="4"/>
      <c r="AF220" s="4"/>
      <c r="AG220" s="4"/>
    </row>
    <row r="221" spans="1:33" ht="15.75" customHeight="1" x14ac:dyDescent="0.2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3"/>
      <c r="O221" s="3"/>
      <c r="P221" s="3"/>
      <c r="Q221" s="3"/>
      <c r="R221" s="3"/>
      <c r="S221" s="3"/>
      <c r="AB221" s="4"/>
      <c r="AC221" s="4"/>
      <c r="AD221" s="4"/>
      <c r="AE221" s="4"/>
      <c r="AF221" s="4"/>
      <c r="AG221" s="4"/>
    </row>
    <row r="222" spans="1:33" ht="15.75" customHeight="1" x14ac:dyDescent="0.2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3"/>
      <c r="O222" s="3"/>
      <c r="P222" s="3"/>
      <c r="Q222" s="3"/>
      <c r="R222" s="3"/>
      <c r="S222" s="3"/>
      <c r="AB222" s="4"/>
      <c r="AC222" s="4"/>
      <c r="AD222" s="4"/>
      <c r="AE222" s="4"/>
      <c r="AF222" s="4"/>
      <c r="AG222" s="4"/>
    </row>
    <row r="223" spans="1:33" ht="15.75" customHeight="1" x14ac:dyDescent="0.2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3"/>
      <c r="O223" s="3"/>
      <c r="P223" s="3"/>
      <c r="Q223" s="3"/>
      <c r="R223" s="3"/>
      <c r="S223" s="3"/>
      <c r="AB223" s="4"/>
      <c r="AC223" s="4"/>
      <c r="AD223" s="4"/>
      <c r="AE223" s="4"/>
      <c r="AF223" s="4"/>
      <c r="AG223" s="4"/>
    </row>
    <row r="224" spans="1:33" ht="15.75" customHeight="1" x14ac:dyDescent="0.2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3"/>
      <c r="O224" s="3"/>
      <c r="P224" s="3"/>
      <c r="Q224" s="3"/>
      <c r="R224" s="3"/>
      <c r="S224" s="3"/>
      <c r="AB224" s="4"/>
      <c r="AC224" s="4"/>
      <c r="AD224" s="4"/>
      <c r="AE224" s="4"/>
      <c r="AF224" s="4"/>
      <c r="AG224" s="4"/>
    </row>
    <row r="225" spans="1:33" ht="15.75" customHeight="1" x14ac:dyDescent="0.2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3"/>
      <c r="O225" s="3"/>
      <c r="P225" s="3"/>
      <c r="Q225" s="3"/>
      <c r="R225" s="3"/>
      <c r="S225" s="3"/>
      <c r="AB225" s="4"/>
      <c r="AC225" s="4"/>
      <c r="AD225" s="4"/>
      <c r="AE225" s="4"/>
      <c r="AF225" s="4"/>
      <c r="AG225" s="4"/>
    </row>
    <row r="226" spans="1:33" ht="15.75" customHeight="1" x14ac:dyDescent="0.2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3"/>
      <c r="O226" s="3"/>
      <c r="P226" s="3"/>
      <c r="Q226" s="3"/>
      <c r="R226" s="3"/>
      <c r="S226" s="3"/>
      <c r="AB226" s="4"/>
      <c r="AC226" s="4"/>
      <c r="AD226" s="4"/>
      <c r="AE226" s="4"/>
      <c r="AF226" s="4"/>
      <c r="AG226" s="4"/>
    </row>
    <row r="227" spans="1:33" ht="15.75" customHeight="1" x14ac:dyDescent="0.2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3"/>
      <c r="O227" s="3"/>
      <c r="P227" s="3"/>
      <c r="Q227" s="3"/>
      <c r="R227" s="3"/>
      <c r="S227" s="3"/>
      <c r="AB227" s="4"/>
      <c r="AC227" s="4"/>
      <c r="AD227" s="4"/>
      <c r="AE227" s="4"/>
      <c r="AF227" s="4"/>
      <c r="AG227" s="4"/>
    </row>
    <row r="228" spans="1:33" ht="15.75" customHeight="1" x14ac:dyDescent="0.2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3"/>
      <c r="O228" s="3"/>
      <c r="P228" s="3"/>
      <c r="Q228" s="3"/>
      <c r="R228" s="3"/>
      <c r="S228" s="3"/>
      <c r="AB228" s="4"/>
      <c r="AC228" s="4"/>
      <c r="AD228" s="4"/>
      <c r="AE228" s="4"/>
      <c r="AF228" s="4"/>
      <c r="AG228" s="4"/>
    </row>
    <row r="229" spans="1:33" ht="15.75" customHeight="1" x14ac:dyDescent="0.2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3"/>
      <c r="O229" s="3"/>
      <c r="P229" s="3"/>
      <c r="Q229" s="3"/>
      <c r="R229" s="3"/>
      <c r="S229" s="3"/>
      <c r="AB229" s="4"/>
      <c r="AC229" s="4"/>
      <c r="AD229" s="4"/>
      <c r="AE229" s="4"/>
      <c r="AF229" s="4"/>
      <c r="AG229" s="4"/>
    </row>
    <row r="230" spans="1:33" ht="15.75" customHeight="1" x14ac:dyDescent="0.2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3"/>
      <c r="O230" s="3"/>
      <c r="P230" s="3"/>
      <c r="Q230" s="3"/>
      <c r="R230" s="3"/>
      <c r="S230" s="3"/>
      <c r="AB230" s="4"/>
      <c r="AC230" s="4"/>
      <c r="AD230" s="4"/>
      <c r="AE230" s="4"/>
      <c r="AF230" s="4"/>
      <c r="AG230" s="4"/>
    </row>
    <row r="231" spans="1:33" ht="15.75" customHeight="1" x14ac:dyDescent="0.2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3"/>
      <c r="O231" s="3"/>
      <c r="P231" s="3"/>
      <c r="Q231" s="3"/>
      <c r="R231" s="3"/>
      <c r="S231" s="3"/>
      <c r="AB231" s="4"/>
      <c r="AC231" s="4"/>
      <c r="AD231" s="4"/>
      <c r="AE231" s="4"/>
      <c r="AF231" s="4"/>
      <c r="AG231" s="4"/>
    </row>
    <row r="232" spans="1:33" ht="15.75" customHeight="1" x14ac:dyDescent="0.2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3"/>
      <c r="O232" s="3"/>
      <c r="P232" s="3"/>
      <c r="Q232" s="3"/>
      <c r="R232" s="3"/>
      <c r="S232" s="3"/>
      <c r="AB232" s="4"/>
      <c r="AC232" s="4"/>
      <c r="AD232" s="4"/>
      <c r="AE232" s="4"/>
      <c r="AF232" s="4"/>
      <c r="AG232" s="4"/>
    </row>
    <row r="233" spans="1:33" ht="15.75" customHeight="1" x14ac:dyDescent="0.2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3"/>
      <c r="O233" s="3"/>
      <c r="P233" s="3"/>
      <c r="Q233" s="3"/>
      <c r="R233" s="3"/>
      <c r="S233" s="3"/>
      <c r="AB233" s="4"/>
      <c r="AC233" s="4"/>
      <c r="AD233" s="4"/>
      <c r="AE233" s="4"/>
      <c r="AF233" s="4"/>
      <c r="AG233" s="4"/>
    </row>
    <row r="234" spans="1:33" ht="15.75" customHeight="1" x14ac:dyDescent="0.2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3"/>
      <c r="O234" s="3"/>
      <c r="P234" s="3"/>
      <c r="Q234" s="3"/>
      <c r="R234" s="3"/>
      <c r="S234" s="3"/>
      <c r="AB234" s="4"/>
      <c r="AC234" s="4"/>
      <c r="AD234" s="4"/>
      <c r="AE234" s="4"/>
      <c r="AF234" s="4"/>
      <c r="AG234" s="4"/>
    </row>
    <row r="235" spans="1:33" ht="15.75" customHeight="1" x14ac:dyDescent="0.2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3"/>
      <c r="O235" s="3"/>
      <c r="P235" s="3"/>
      <c r="Q235" s="3"/>
      <c r="R235" s="3"/>
      <c r="S235" s="3"/>
      <c r="AB235" s="4"/>
      <c r="AC235" s="4"/>
      <c r="AD235" s="4"/>
      <c r="AE235" s="4"/>
      <c r="AF235" s="4"/>
      <c r="AG235" s="4"/>
    </row>
    <row r="236" spans="1:33" ht="15.75" customHeight="1" x14ac:dyDescent="0.2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3"/>
      <c r="O236" s="3"/>
      <c r="P236" s="3"/>
      <c r="Q236" s="3"/>
      <c r="R236" s="3"/>
      <c r="S236" s="3"/>
      <c r="AB236" s="4"/>
      <c r="AC236" s="4"/>
      <c r="AD236" s="4"/>
      <c r="AE236" s="4"/>
      <c r="AF236" s="4"/>
      <c r="AG236" s="4"/>
    </row>
    <row r="237" spans="1:33" ht="15.75" customHeight="1" x14ac:dyDescent="0.2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3"/>
      <c r="O237" s="3"/>
      <c r="P237" s="3"/>
      <c r="Q237" s="3"/>
      <c r="R237" s="3"/>
      <c r="S237" s="3"/>
      <c r="AB237" s="4"/>
      <c r="AC237" s="4"/>
      <c r="AD237" s="4"/>
      <c r="AE237" s="4"/>
      <c r="AF237" s="4"/>
      <c r="AG237" s="4"/>
    </row>
    <row r="238" spans="1:33" ht="15.75" customHeight="1" x14ac:dyDescent="0.2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3"/>
      <c r="O238" s="3"/>
      <c r="P238" s="3"/>
      <c r="Q238" s="3"/>
      <c r="R238" s="3"/>
      <c r="S238" s="3"/>
      <c r="AB238" s="4"/>
      <c r="AC238" s="4"/>
      <c r="AD238" s="4"/>
      <c r="AE238" s="4"/>
      <c r="AF238" s="4"/>
      <c r="AG238" s="4"/>
    </row>
    <row r="239" spans="1:33" ht="15.75" customHeight="1" x14ac:dyDescent="0.2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3"/>
      <c r="O239" s="3"/>
      <c r="P239" s="3"/>
      <c r="Q239" s="3"/>
      <c r="R239" s="3"/>
      <c r="S239" s="3"/>
      <c r="AB239" s="4"/>
      <c r="AC239" s="4"/>
      <c r="AD239" s="4"/>
      <c r="AE239" s="4"/>
      <c r="AF239" s="4"/>
      <c r="AG239" s="4"/>
    </row>
    <row r="240" spans="1:33" ht="15.75" customHeight="1" x14ac:dyDescent="0.2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3"/>
      <c r="O240" s="3"/>
      <c r="P240" s="3"/>
      <c r="Q240" s="3"/>
      <c r="R240" s="3"/>
      <c r="S240" s="3"/>
      <c r="AB240" s="4"/>
      <c r="AC240" s="4"/>
      <c r="AD240" s="4"/>
      <c r="AE240" s="4"/>
      <c r="AF240" s="4"/>
      <c r="AG240" s="4"/>
    </row>
    <row r="241" spans="1:33" ht="15.75" customHeight="1" x14ac:dyDescent="0.2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3"/>
      <c r="O241" s="3"/>
      <c r="P241" s="3"/>
      <c r="Q241" s="3"/>
      <c r="R241" s="3"/>
      <c r="S241" s="3"/>
      <c r="AB241" s="4"/>
      <c r="AC241" s="4"/>
      <c r="AD241" s="4"/>
      <c r="AE241" s="4"/>
      <c r="AF241" s="4"/>
      <c r="AG241" s="4"/>
    </row>
    <row r="242" spans="1:33" ht="15.75" customHeight="1" x14ac:dyDescent="0.2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3"/>
      <c r="O242" s="3"/>
      <c r="P242" s="3"/>
      <c r="Q242" s="3"/>
      <c r="R242" s="3"/>
      <c r="S242" s="3"/>
      <c r="AB242" s="4"/>
      <c r="AC242" s="4"/>
      <c r="AD242" s="4"/>
      <c r="AE242" s="4"/>
      <c r="AF242" s="4"/>
      <c r="AG242" s="4"/>
    </row>
    <row r="243" spans="1:33" ht="15.75" customHeight="1" x14ac:dyDescent="0.2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3"/>
      <c r="O243" s="3"/>
      <c r="P243" s="3"/>
      <c r="Q243" s="3"/>
      <c r="R243" s="3"/>
      <c r="S243" s="3"/>
      <c r="AB243" s="4"/>
      <c r="AC243" s="4"/>
      <c r="AD243" s="4"/>
      <c r="AE243" s="4"/>
      <c r="AF243" s="4"/>
      <c r="AG243" s="4"/>
    </row>
    <row r="244" spans="1:33" ht="15.75" customHeight="1" x14ac:dyDescent="0.2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3"/>
      <c r="O244" s="3"/>
      <c r="P244" s="3"/>
      <c r="Q244" s="3"/>
      <c r="R244" s="3"/>
      <c r="S244" s="3"/>
      <c r="AB244" s="4"/>
      <c r="AC244" s="4"/>
      <c r="AD244" s="4"/>
      <c r="AE244" s="4"/>
      <c r="AF244" s="4"/>
      <c r="AG244" s="4"/>
    </row>
    <row r="245" spans="1:33" ht="15.75" customHeight="1" x14ac:dyDescent="0.2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3"/>
      <c r="O245" s="3"/>
      <c r="P245" s="3"/>
      <c r="Q245" s="3"/>
      <c r="R245" s="3"/>
      <c r="S245" s="3"/>
      <c r="AB245" s="4"/>
      <c r="AC245" s="4"/>
      <c r="AD245" s="4"/>
      <c r="AE245" s="4"/>
      <c r="AF245" s="4"/>
      <c r="AG245" s="4"/>
    </row>
    <row r="246" spans="1:33" ht="15.75" customHeight="1" x14ac:dyDescent="0.2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3"/>
      <c r="O246" s="3"/>
      <c r="P246" s="3"/>
      <c r="Q246" s="3"/>
      <c r="R246" s="3"/>
      <c r="S246" s="3"/>
      <c r="AB246" s="4"/>
      <c r="AC246" s="4"/>
      <c r="AD246" s="4"/>
      <c r="AE246" s="4"/>
      <c r="AF246" s="4"/>
      <c r="AG246" s="4"/>
    </row>
    <row r="247" spans="1:33" ht="15.75" customHeight="1" x14ac:dyDescent="0.2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3"/>
      <c r="O247" s="3"/>
      <c r="P247" s="3"/>
      <c r="Q247" s="3"/>
      <c r="R247" s="3"/>
      <c r="S247" s="3"/>
      <c r="AB247" s="4"/>
      <c r="AC247" s="4"/>
      <c r="AD247" s="4"/>
      <c r="AE247" s="4"/>
      <c r="AF247" s="4"/>
      <c r="AG247" s="4"/>
    </row>
    <row r="248" spans="1:33" ht="15.75" customHeight="1" x14ac:dyDescent="0.2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3"/>
      <c r="O248" s="3"/>
      <c r="P248" s="3"/>
      <c r="Q248" s="3"/>
      <c r="R248" s="3"/>
      <c r="S248" s="3"/>
      <c r="AB248" s="4"/>
      <c r="AC248" s="4"/>
      <c r="AD248" s="4"/>
      <c r="AE248" s="4"/>
      <c r="AF248" s="4"/>
      <c r="AG248" s="4"/>
    </row>
    <row r="249" spans="1:33" ht="15.75" customHeight="1" x14ac:dyDescent="0.2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3"/>
      <c r="O249" s="3"/>
      <c r="P249" s="3"/>
      <c r="Q249" s="3"/>
      <c r="R249" s="3"/>
      <c r="S249" s="3"/>
      <c r="AB249" s="4"/>
      <c r="AC249" s="4"/>
      <c r="AD249" s="4"/>
      <c r="AE249" s="4"/>
      <c r="AF249" s="4"/>
      <c r="AG249" s="4"/>
    </row>
    <row r="250" spans="1:33" ht="15.75" customHeight="1" x14ac:dyDescent="0.2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3"/>
      <c r="O250" s="3"/>
      <c r="P250" s="3"/>
      <c r="Q250" s="3"/>
      <c r="R250" s="3"/>
      <c r="S250" s="3"/>
      <c r="AB250" s="4"/>
      <c r="AC250" s="4"/>
      <c r="AD250" s="4"/>
      <c r="AE250" s="4"/>
      <c r="AF250" s="4"/>
      <c r="AG250" s="4"/>
    </row>
    <row r="251" spans="1:33" ht="15.75" customHeight="1" x14ac:dyDescent="0.2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3"/>
      <c r="O251" s="3"/>
      <c r="P251" s="3"/>
      <c r="Q251" s="3"/>
      <c r="R251" s="3"/>
      <c r="S251" s="3"/>
      <c r="AB251" s="4"/>
      <c r="AC251" s="4"/>
      <c r="AD251" s="4"/>
      <c r="AE251" s="4"/>
      <c r="AF251" s="4"/>
      <c r="AG251" s="4"/>
    </row>
    <row r="252" spans="1:33" ht="15.75" customHeight="1" x14ac:dyDescent="0.2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3"/>
      <c r="O252" s="3"/>
      <c r="P252" s="3"/>
      <c r="Q252" s="3"/>
      <c r="R252" s="3"/>
      <c r="S252" s="3"/>
      <c r="AB252" s="4"/>
      <c r="AC252" s="4"/>
      <c r="AD252" s="4"/>
      <c r="AE252" s="4"/>
      <c r="AF252" s="4"/>
      <c r="AG252" s="4"/>
    </row>
    <row r="253" spans="1:33" ht="15.75" customHeight="1" x14ac:dyDescent="0.2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3"/>
      <c r="O253" s="3"/>
      <c r="P253" s="3"/>
      <c r="Q253" s="3"/>
      <c r="R253" s="3"/>
      <c r="S253" s="3"/>
      <c r="AB253" s="4"/>
      <c r="AC253" s="4"/>
      <c r="AD253" s="4"/>
      <c r="AE253" s="4"/>
      <c r="AF253" s="4"/>
      <c r="AG253" s="4"/>
    </row>
    <row r="254" spans="1:33" ht="15.75" customHeight="1" x14ac:dyDescent="0.2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3"/>
      <c r="O254" s="3"/>
      <c r="P254" s="3"/>
      <c r="Q254" s="3"/>
      <c r="R254" s="3"/>
      <c r="S254" s="3"/>
      <c r="AB254" s="4"/>
      <c r="AC254" s="4"/>
      <c r="AD254" s="4"/>
      <c r="AE254" s="4"/>
      <c r="AF254" s="4"/>
      <c r="AG254" s="4"/>
    </row>
    <row r="255" spans="1:33" ht="15.75" customHeight="1" x14ac:dyDescent="0.2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3"/>
      <c r="O255" s="3"/>
      <c r="P255" s="3"/>
      <c r="Q255" s="3"/>
      <c r="R255" s="3"/>
      <c r="S255" s="3"/>
      <c r="AB255" s="4"/>
      <c r="AC255" s="4"/>
      <c r="AD255" s="4"/>
      <c r="AE255" s="4"/>
      <c r="AF255" s="4"/>
      <c r="AG255" s="4"/>
    </row>
    <row r="256" spans="1:33" ht="15.75" customHeight="1" x14ac:dyDescent="0.2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3"/>
      <c r="O256" s="3"/>
      <c r="P256" s="3"/>
      <c r="Q256" s="3"/>
      <c r="R256" s="3"/>
      <c r="S256" s="3"/>
      <c r="AB256" s="4"/>
      <c r="AC256" s="4"/>
      <c r="AD256" s="4"/>
      <c r="AE256" s="4"/>
      <c r="AF256" s="4"/>
      <c r="AG256" s="4"/>
    </row>
    <row r="257" spans="1:33" ht="15.75" customHeight="1" x14ac:dyDescent="0.2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3"/>
      <c r="O257" s="3"/>
      <c r="P257" s="3"/>
      <c r="Q257" s="3"/>
      <c r="R257" s="3"/>
      <c r="S257" s="3"/>
      <c r="AB257" s="4"/>
      <c r="AC257" s="4"/>
      <c r="AD257" s="4"/>
      <c r="AE257" s="4"/>
      <c r="AF257" s="4"/>
      <c r="AG257" s="4"/>
    </row>
    <row r="258" spans="1:33" ht="15.75" customHeight="1" x14ac:dyDescent="0.2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3"/>
      <c r="O258" s="3"/>
      <c r="P258" s="3"/>
      <c r="Q258" s="3"/>
      <c r="R258" s="3"/>
      <c r="S258" s="3"/>
      <c r="AB258" s="4"/>
      <c r="AC258" s="4"/>
      <c r="AD258" s="4"/>
      <c r="AE258" s="4"/>
      <c r="AF258" s="4"/>
      <c r="AG258" s="4"/>
    </row>
    <row r="259" spans="1:33" ht="15.75" customHeight="1" x14ac:dyDescent="0.2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3"/>
      <c r="O259" s="3"/>
      <c r="P259" s="3"/>
      <c r="Q259" s="3"/>
      <c r="R259" s="3"/>
      <c r="S259" s="3"/>
      <c r="AB259" s="4"/>
      <c r="AC259" s="4"/>
      <c r="AD259" s="4"/>
      <c r="AE259" s="4"/>
      <c r="AF259" s="4"/>
      <c r="AG259" s="4"/>
    </row>
    <row r="260" spans="1:33" ht="15.75" customHeight="1" x14ac:dyDescent="0.2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3"/>
      <c r="O260" s="3"/>
      <c r="P260" s="3"/>
      <c r="Q260" s="3"/>
      <c r="R260" s="3"/>
      <c r="S260" s="3"/>
      <c r="AB260" s="4"/>
      <c r="AC260" s="4"/>
      <c r="AD260" s="4"/>
      <c r="AE260" s="4"/>
      <c r="AF260" s="4"/>
      <c r="AG260" s="4"/>
    </row>
    <row r="261" spans="1:33" ht="15.75" customHeight="1" x14ac:dyDescent="0.2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3"/>
      <c r="O261" s="3"/>
      <c r="P261" s="3"/>
      <c r="Q261" s="3"/>
      <c r="R261" s="3"/>
      <c r="S261" s="3"/>
      <c r="AB261" s="4"/>
      <c r="AC261" s="4"/>
      <c r="AD261" s="4"/>
      <c r="AE261" s="4"/>
      <c r="AF261" s="4"/>
      <c r="AG261" s="4"/>
    </row>
    <row r="262" spans="1:33" ht="15.75" customHeight="1" x14ac:dyDescent="0.2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3"/>
      <c r="O262" s="3"/>
      <c r="P262" s="3"/>
      <c r="Q262" s="3"/>
      <c r="R262" s="3"/>
      <c r="S262" s="3"/>
      <c r="AB262" s="4"/>
      <c r="AC262" s="4"/>
      <c r="AD262" s="4"/>
      <c r="AE262" s="4"/>
      <c r="AF262" s="4"/>
      <c r="AG262" s="4"/>
    </row>
    <row r="263" spans="1:33" ht="15.75" customHeight="1" x14ac:dyDescent="0.2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3"/>
      <c r="O263" s="3"/>
      <c r="P263" s="3"/>
      <c r="Q263" s="3"/>
      <c r="R263" s="3"/>
      <c r="S263" s="3"/>
      <c r="AB263" s="4"/>
      <c r="AC263" s="4"/>
      <c r="AD263" s="4"/>
      <c r="AE263" s="4"/>
      <c r="AF263" s="4"/>
      <c r="AG263" s="4"/>
    </row>
    <row r="264" spans="1:33" ht="15.75" customHeight="1" x14ac:dyDescent="0.2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3"/>
      <c r="O264" s="3"/>
      <c r="P264" s="3"/>
      <c r="Q264" s="3"/>
      <c r="R264" s="3"/>
      <c r="S264" s="3"/>
      <c r="AB264" s="4"/>
      <c r="AC264" s="4"/>
      <c r="AD264" s="4"/>
      <c r="AE264" s="4"/>
      <c r="AF264" s="4"/>
      <c r="AG264" s="4"/>
    </row>
    <row r="265" spans="1:33" ht="15.75" customHeight="1" x14ac:dyDescent="0.2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3"/>
      <c r="O265" s="3"/>
      <c r="P265" s="3"/>
      <c r="Q265" s="3"/>
      <c r="R265" s="3"/>
      <c r="S265" s="3"/>
      <c r="AB265" s="4"/>
      <c r="AC265" s="4"/>
      <c r="AD265" s="4"/>
      <c r="AE265" s="4"/>
      <c r="AF265" s="4"/>
      <c r="AG265" s="4"/>
    </row>
    <row r="266" spans="1:33" ht="15.75" customHeight="1" x14ac:dyDescent="0.2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3"/>
      <c r="O266" s="3"/>
      <c r="P266" s="3"/>
      <c r="Q266" s="3"/>
      <c r="R266" s="3"/>
      <c r="S266" s="3"/>
      <c r="AB266" s="4"/>
      <c r="AC266" s="4"/>
      <c r="AD266" s="4"/>
      <c r="AE266" s="4"/>
      <c r="AF266" s="4"/>
      <c r="AG266" s="4"/>
    </row>
    <row r="267" spans="1:33" ht="15.75" customHeight="1" x14ac:dyDescent="0.2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3"/>
      <c r="O267" s="3"/>
      <c r="P267" s="3"/>
      <c r="Q267" s="3"/>
      <c r="R267" s="3"/>
      <c r="S267" s="3"/>
      <c r="AB267" s="4"/>
      <c r="AC267" s="4"/>
      <c r="AD267" s="4"/>
      <c r="AE267" s="4"/>
      <c r="AF267" s="4"/>
      <c r="AG267" s="4"/>
    </row>
    <row r="268" spans="1:33" ht="15.75" customHeight="1" x14ac:dyDescent="0.2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3"/>
      <c r="O268" s="3"/>
      <c r="P268" s="3"/>
      <c r="Q268" s="3"/>
      <c r="R268" s="3"/>
      <c r="S268" s="3"/>
      <c r="AB268" s="4"/>
      <c r="AC268" s="4"/>
      <c r="AD268" s="4"/>
      <c r="AE268" s="4"/>
      <c r="AF268" s="4"/>
      <c r="AG268" s="4"/>
    </row>
    <row r="269" spans="1:33" ht="15.75" customHeight="1" x14ac:dyDescent="0.2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3"/>
      <c r="O269" s="3"/>
      <c r="P269" s="3"/>
      <c r="Q269" s="3"/>
      <c r="R269" s="3"/>
      <c r="S269" s="3"/>
      <c r="AB269" s="4"/>
      <c r="AC269" s="4"/>
      <c r="AD269" s="4"/>
      <c r="AE269" s="4"/>
      <c r="AF269" s="4"/>
      <c r="AG269" s="4"/>
    </row>
    <row r="270" spans="1:33" ht="15.75" customHeight="1" x14ac:dyDescent="0.2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3"/>
      <c r="O270" s="3"/>
      <c r="P270" s="3"/>
      <c r="Q270" s="3"/>
      <c r="R270" s="3"/>
      <c r="S270" s="3"/>
      <c r="AB270" s="4"/>
      <c r="AC270" s="4"/>
      <c r="AD270" s="4"/>
      <c r="AE270" s="4"/>
      <c r="AF270" s="4"/>
      <c r="AG270" s="4"/>
    </row>
    <row r="271" spans="1:33" ht="15.75" customHeight="1" x14ac:dyDescent="0.2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3"/>
      <c r="O271" s="3"/>
      <c r="P271" s="3"/>
      <c r="Q271" s="3"/>
      <c r="R271" s="3"/>
      <c r="S271" s="3"/>
      <c r="AB271" s="4"/>
      <c r="AC271" s="4"/>
      <c r="AD271" s="4"/>
      <c r="AE271" s="4"/>
      <c r="AF271" s="4"/>
      <c r="AG271" s="4"/>
    </row>
    <row r="272" spans="1:33" ht="15.75" customHeight="1" x14ac:dyDescent="0.2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3"/>
      <c r="O272" s="3"/>
      <c r="P272" s="3"/>
      <c r="Q272" s="3"/>
      <c r="R272" s="3"/>
      <c r="S272" s="3"/>
      <c r="AB272" s="4"/>
      <c r="AC272" s="4"/>
      <c r="AD272" s="4"/>
      <c r="AE272" s="4"/>
      <c r="AF272" s="4"/>
      <c r="AG272" s="4"/>
    </row>
    <row r="273" spans="1:33" ht="15.75" customHeight="1" x14ac:dyDescent="0.2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3"/>
      <c r="O273" s="3"/>
      <c r="P273" s="3"/>
      <c r="Q273" s="3"/>
      <c r="R273" s="3"/>
      <c r="S273" s="3"/>
      <c r="AB273" s="4"/>
      <c r="AC273" s="4"/>
      <c r="AD273" s="4"/>
      <c r="AE273" s="4"/>
      <c r="AF273" s="4"/>
      <c r="AG273" s="4"/>
    </row>
    <row r="274" spans="1:33" ht="15.75" customHeight="1" x14ac:dyDescent="0.2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3"/>
      <c r="O274" s="3"/>
      <c r="P274" s="3"/>
      <c r="Q274" s="3"/>
      <c r="R274" s="3"/>
      <c r="S274" s="3"/>
      <c r="AB274" s="4"/>
      <c r="AC274" s="4"/>
      <c r="AD274" s="4"/>
      <c r="AE274" s="4"/>
      <c r="AF274" s="4"/>
      <c r="AG274" s="4"/>
    </row>
    <row r="275" spans="1:33" ht="15.75" customHeight="1" x14ac:dyDescent="0.2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3"/>
      <c r="O275" s="3"/>
      <c r="P275" s="3"/>
      <c r="Q275" s="3"/>
      <c r="R275" s="3"/>
      <c r="S275" s="3"/>
      <c r="AB275" s="4"/>
      <c r="AC275" s="4"/>
      <c r="AD275" s="4"/>
      <c r="AE275" s="4"/>
      <c r="AF275" s="4"/>
      <c r="AG275" s="4"/>
    </row>
    <row r="276" spans="1:33" ht="15.75" customHeight="1" x14ac:dyDescent="0.2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3"/>
      <c r="O276" s="3"/>
      <c r="P276" s="3"/>
      <c r="Q276" s="3"/>
      <c r="R276" s="3"/>
      <c r="S276" s="3"/>
      <c r="AB276" s="4"/>
      <c r="AC276" s="4"/>
      <c r="AD276" s="4"/>
      <c r="AE276" s="4"/>
      <c r="AF276" s="4"/>
      <c r="AG276" s="4"/>
    </row>
    <row r="277" spans="1:33" ht="15.75" customHeight="1" x14ac:dyDescent="0.2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3"/>
      <c r="O277" s="3"/>
      <c r="P277" s="3"/>
      <c r="Q277" s="3"/>
      <c r="R277" s="3"/>
      <c r="S277" s="3"/>
      <c r="AB277" s="4"/>
      <c r="AC277" s="4"/>
      <c r="AD277" s="4"/>
      <c r="AE277" s="4"/>
      <c r="AF277" s="4"/>
      <c r="AG277" s="4"/>
    </row>
    <row r="278" spans="1:33" ht="15.75" customHeight="1" x14ac:dyDescent="0.2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3"/>
      <c r="O278" s="3"/>
      <c r="P278" s="3"/>
      <c r="Q278" s="3"/>
      <c r="R278" s="3"/>
      <c r="S278" s="3"/>
      <c r="AB278" s="4"/>
      <c r="AC278" s="4"/>
      <c r="AD278" s="4"/>
      <c r="AE278" s="4"/>
      <c r="AF278" s="4"/>
      <c r="AG278" s="4"/>
    </row>
    <row r="279" spans="1:33" ht="15.75" customHeight="1" x14ac:dyDescent="0.2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3"/>
      <c r="O279" s="3"/>
      <c r="P279" s="3"/>
      <c r="Q279" s="3"/>
      <c r="R279" s="3"/>
      <c r="S279" s="3"/>
      <c r="AB279" s="4"/>
      <c r="AC279" s="4"/>
      <c r="AD279" s="4"/>
      <c r="AE279" s="4"/>
      <c r="AF279" s="4"/>
      <c r="AG279" s="4"/>
    </row>
    <row r="280" spans="1:33" ht="15.75" customHeight="1" x14ac:dyDescent="0.2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3"/>
      <c r="O280" s="3"/>
      <c r="P280" s="3"/>
      <c r="Q280" s="3"/>
      <c r="R280" s="3"/>
      <c r="S280" s="3"/>
      <c r="AB280" s="4"/>
      <c r="AC280" s="4"/>
      <c r="AD280" s="4"/>
      <c r="AE280" s="4"/>
      <c r="AF280" s="4"/>
      <c r="AG280" s="4"/>
    </row>
    <row r="281" spans="1:33" ht="15.75" customHeight="1" x14ac:dyDescent="0.2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3"/>
      <c r="O281" s="3"/>
      <c r="P281" s="3"/>
      <c r="Q281" s="3"/>
      <c r="R281" s="3"/>
      <c r="S281" s="3"/>
      <c r="AB281" s="4"/>
      <c r="AC281" s="4"/>
      <c r="AD281" s="4"/>
      <c r="AE281" s="4"/>
      <c r="AF281" s="4"/>
      <c r="AG281" s="4"/>
    </row>
    <row r="282" spans="1:33" ht="15.75" customHeight="1" x14ac:dyDescent="0.2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3"/>
      <c r="O282" s="3"/>
      <c r="P282" s="3"/>
      <c r="Q282" s="3"/>
      <c r="R282" s="3"/>
      <c r="S282" s="3"/>
      <c r="AB282" s="4"/>
      <c r="AC282" s="4"/>
      <c r="AD282" s="4"/>
      <c r="AE282" s="4"/>
      <c r="AF282" s="4"/>
      <c r="AG282" s="4"/>
    </row>
    <row r="283" spans="1:33" ht="15.75" customHeight="1" x14ac:dyDescent="0.2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3"/>
      <c r="O283" s="3"/>
      <c r="P283" s="3"/>
      <c r="Q283" s="3"/>
      <c r="R283" s="3"/>
      <c r="S283" s="3"/>
      <c r="AB283" s="4"/>
      <c r="AC283" s="4"/>
      <c r="AD283" s="4"/>
      <c r="AE283" s="4"/>
      <c r="AF283" s="4"/>
      <c r="AG283" s="4"/>
    </row>
    <row r="284" spans="1:33" ht="15.75" customHeight="1" x14ac:dyDescent="0.2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3"/>
      <c r="O284" s="3"/>
      <c r="P284" s="3"/>
      <c r="Q284" s="3"/>
      <c r="R284" s="3"/>
      <c r="S284" s="3"/>
      <c r="AB284" s="4"/>
      <c r="AC284" s="4"/>
      <c r="AD284" s="4"/>
      <c r="AE284" s="4"/>
      <c r="AF284" s="4"/>
      <c r="AG284" s="4"/>
    </row>
    <row r="285" spans="1:33" ht="15.75" customHeight="1" x14ac:dyDescent="0.2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3"/>
      <c r="O285" s="3"/>
      <c r="P285" s="3"/>
      <c r="Q285" s="3"/>
      <c r="R285" s="3"/>
      <c r="S285" s="3"/>
      <c r="AB285" s="4"/>
      <c r="AC285" s="4"/>
      <c r="AD285" s="4"/>
      <c r="AE285" s="4"/>
      <c r="AF285" s="4"/>
      <c r="AG285" s="4"/>
    </row>
    <row r="286" spans="1:33" ht="15.75" customHeight="1" x14ac:dyDescent="0.2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3"/>
      <c r="O286" s="3"/>
      <c r="P286" s="3"/>
      <c r="Q286" s="3"/>
      <c r="R286" s="3"/>
      <c r="S286" s="3"/>
      <c r="AB286" s="4"/>
      <c r="AC286" s="4"/>
      <c r="AD286" s="4"/>
      <c r="AE286" s="4"/>
      <c r="AF286" s="4"/>
      <c r="AG286" s="4"/>
    </row>
    <row r="287" spans="1:33" ht="15.75" customHeight="1" x14ac:dyDescent="0.2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3"/>
      <c r="O287" s="3"/>
      <c r="P287" s="3"/>
      <c r="Q287" s="3"/>
      <c r="R287" s="3"/>
      <c r="S287" s="3"/>
      <c r="AB287" s="4"/>
      <c r="AC287" s="4"/>
      <c r="AD287" s="4"/>
      <c r="AE287" s="4"/>
      <c r="AF287" s="4"/>
      <c r="AG287" s="4"/>
    </row>
    <row r="288" spans="1:33" ht="15.75" customHeight="1" x14ac:dyDescent="0.2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3"/>
      <c r="O288" s="3"/>
      <c r="P288" s="3"/>
      <c r="Q288" s="3"/>
      <c r="R288" s="3"/>
      <c r="S288" s="3"/>
      <c r="AB288" s="4"/>
      <c r="AC288" s="4"/>
      <c r="AD288" s="4"/>
      <c r="AE288" s="4"/>
      <c r="AF288" s="4"/>
      <c r="AG288" s="4"/>
    </row>
    <row r="289" spans="1:33" ht="15.75" customHeight="1" x14ac:dyDescent="0.2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3"/>
      <c r="O289" s="3"/>
      <c r="P289" s="3"/>
      <c r="Q289" s="3"/>
      <c r="R289" s="3"/>
      <c r="S289" s="3"/>
      <c r="AB289" s="4"/>
      <c r="AC289" s="4"/>
      <c r="AD289" s="4"/>
      <c r="AE289" s="4"/>
      <c r="AF289" s="4"/>
      <c r="AG289" s="4"/>
    </row>
    <row r="290" spans="1:33" ht="15.75" customHeight="1" x14ac:dyDescent="0.2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3"/>
      <c r="O290" s="3"/>
      <c r="P290" s="3"/>
      <c r="Q290" s="3"/>
      <c r="R290" s="3"/>
      <c r="S290" s="3"/>
      <c r="AB290" s="4"/>
      <c r="AC290" s="4"/>
      <c r="AD290" s="4"/>
      <c r="AE290" s="4"/>
      <c r="AF290" s="4"/>
      <c r="AG290" s="4"/>
    </row>
    <row r="291" spans="1:33" ht="15.75" customHeight="1" x14ac:dyDescent="0.2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3"/>
      <c r="O291" s="3"/>
      <c r="P291" s="3"/>
      <c r="Q291" s="3"/>
      <c r="R291" s="3"/>
      <c r="S291" s="3"/>
      <c r="AB291" s="4"/>
      <c r="AC291" s="4"/>
      <c r="AD291" s="4"/>
      <c r="AE291" s="4"/>
      <c r="AF291" s="4"/>
      <c r="AG291" s="4"/>
    </row>
    <row r="292" spans="1:33" ht="15.75" customHeight="1" x14ac:dyDescent="0.2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3"/>
      <c r="O292" s="3"/>
      <c r="P292" s="3"/>
      <c r="Q292" s="3"/>
      <c r="R292" s="3"/>
      <c r="S292" s="3"/>
      <c r="AB292" s="4"/>
      <c r="AC292" s="4"/>
      <c r="AD292" s="4"/>
      <c r="AE292" s="4"/>
      <c r="AF292" s="4"/>
      <c r="AG292" s="4"/>
    </row>
    <row r="293" spans="1:33" ht="15.75" customHeight="1" x14ac:dyDescent="0.2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3"/>
      <c r="O293" s="3"/>
      <c r="P293" s="3"/>
      <c r="Q293" s="3"/>
      <c r="R293" s="3"/>
      <c r="S293" s="3"/>
      <c r="AB293" s="4"/>
      <c r="AC293" s="4"/>
      <c r="AD293" s="4"/>
      <c r="AE293" s="4"/>
      <c r="AF293" s="4"/>
      <c r="AG293" s="4"/>
    </row>
    <row r="294" spans="1:33" ht="15.75" customHeight="1" x14ac:dyDescent="0.2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3"/>
      <c r="O294" s="3"/>
      <c r="P294" s="3"/>
      <c r="Q294" s="3"/>
      <c r="R294" s="3"/>
      <c r="S294" s="3"/>
      <c r="AB294" s="4"/>
      <c r="AC294" s="4"/>
      <c r="AD294" s="4"/>
      <c r="AE294" s="4"/>
      <c r="AF294" s="4"/>
      <c r="AG294" s="4"/>
    </row>
    <row r="295" spans="1:33" ht="15.75" customHeight="1" x14ac:dyDescent="0.2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3"/>
      <c r="O295" s="3"/>
      <c r="P295" s="3"/>
      <c r="Q295" s="3"/>
      <c r="R295" s="3"/>
      <c r="S295" s="3"/>
      <c r="AB295" s="4"/>
      <c r="AC295" s="4"/>
      <c r="AD295" s="4"/>
      <c r="AE295" s="4"/>
      <c r="AF295" s="4"/>
      <c r="AG295" s="4"/>
    </row>
    <row r="296" spans="1:33" ht="15.75" customHeight="1" x14ac:dyDescent="0.2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3"/>
      <c r="O296" s="3"/>
      <c r="P296" s="3"/>
      <c r="Q296" s="3"/>
      <c r="R296" s="3"/>
      <c r="S296" s="3"/>
      <c r="AB296" s="4"/>
      <c r="AC296" s="4"/>
      <c r="AD296" s="4"/>
      <c r="AE296" s="4"/>
      <c r="AF296" s="4"/>
      <c r="AG296" s="4"/>
    </row>
    <row r="297" spans="1:33" ht="15.75" customHeight="1" x14ac:dyDescent="0.2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3"/>
      <c r="O297" s="3"/>
      <c r="P297" s="3"/>
      <c r="Q297" s="3"/>
      <c r="R297" s="3"/>
      <c r="S297" s="3"/>
      <c r="AB297" s="4"/>
      <c r="AC297" s="4"/>
      <c r="AD297" s="4"/>
      <c r="AE297" s="4"/>
      <c r="AF297" s="4"/>
      <c r="AG297" s="4"/>
    </row>
    <row r="298" spans="1:33" ht="15.75" customHeight="1" x14ac:dyDescent="0.2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3"/>
      <c r="O298" s="3"/>
      <c r="P298" s="3"/>
      <c r="Q298" s="3"/>
      <c r="R298" s="3"/>
      <c r="S298" s="3"/>
      <c r="AB298" s="4"/>
      <c r="AC298" s="4"/>
      <c r="AD298" s="4"/>
      <c r="AE298" s="4"/>
      <c r="AF298" s="4"/>
      <c r="AG298" s="4"/>
    </row>
    <row r="299" spans="1:33" ht="15.75" customHeight="1" x14ac:dyDescent="0.2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3"/>
      <c r="O299" s="3"/>
      <c r="P299" s="3"/>
      <c r="Q299" s="3"/>
      <c r="R299" s="3"/>
      <c r="S299" s="3"/>
      <c r="AB299" s="4"/>
      <c r="AC299" s="4"/>
      <c r="AD299" s="4"/>
      <c r="AE299" s="4"/>
      <c r="AF299" s="4"/>
      <c r="AG299" s="4"/>
    </row>
    <row r="300" spans="1:33" ht="15.75" customHeight="1" x14ac:dyDescent="0.2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3"/>
      <c r="O300" s="3"/>
      <c r="P300" s="3"/>
      <c r="Q300" s="3"/>
      <c r="R300" s="3"/>
      <c r="S300" s="3"/>
      <c r="AB300" s="4"/>
      <c r="AC300" s="4"/>
      <c r="AD300" s="4"/>
      <c r="AE300" s="4"/>
      <c r="AF300" s="4"/>
      <c r="AG300" s="4"/>
    </row>
    <row r="301" spans="1:33" ht="15.75" customHeight="1" x14ac:dyDescent="0.2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3"/>
      <c r="O301" s="3"/>
      <c r="P301" s="3"/>
      <c r="Q301" s="3"/>
      <c r="R301" s="3"/>
      <c r="S301" s="3"/>
      <c r="AB301" s="4"/>
      <c r="AC301" s="4"/>
      <c r="AD301" s="4"/>
      <c r="AE301" s="4"/>
      <c r="AF301" s="4"/>
      <c r="AG301" s="4"/>
    </row>
    <row r="302" spans="1:33" ht="15.75" customHeight="1" x14ac:dyDescent="0.2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3"/>
      <c r="O302" s="3"/>
      <c r="P302" s="3"/>
      <c r="Q302" s="3"/>
      <c r="R302" s="3"/>
      <c r="S302" s="3"/>
      <c r="AB302" s="4"/>
      <c r="AC302" s="4"/>
      <c r="AD302" s="4"/>
      <c r="AE302" s="4"/>
      <c r="AF302" s="4"/>
      <c r="AG302" s="4"/>
    </row>
    <row r="303" spans="1:33" ht="15.75" customHeight="1" x14ac:dyDescent="0.2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3"/>
      <c r="O303" s="3"/>
      <c r="P303" s="3"/>
      <c r="Q303" s="3"/>
      <c r="R303" s="3"/>
      <c r="S303" s="3"/>
      <c r="AB303" s="4"/>
      <c r="AC303" s="4"/>
      <c r="AD303" s="4"/>
      <c r="AE303" s="4"/>
      <c r="AF303" s="4"/>
      <c r="AG303" s="4"/>
    </row>
    <row r="304" spans="1:33" ht="15.75" customHeight="1" x14ac:dyDescent="0.2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3"/>
      <c r="O304" s="3"/>
      <c r="P304" s="3"/>
      <c r="Q304" s="3"/>
      <c r="R304" s="3"/>
      <c r="S304" s="3"/>
      <c r="AB304" s="4"/>
      <c r="AC304" s="4"/>
      <c r="AD304" s="4"/>
      <c r="AE304" s="4"/>
      <c r="AF304" s="4"/>
      <c r="AG304" s="4"/>
    </row>
    <row r="305" spans="1:33" ht="15.75" customHeight="1" x14ac:dyDescent="0.2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3"/>
      <c r="O305" s="3"/>
      <c r="P305" s="3"/>
      <c r="Q305" s="3"/>
      <c r="R305" s="3"/>
      <c r="S305" s="3"/>
      <c r="AB305" s="4"/>
      <c r="AC305" s="4"/>
      <c r="AD305" s="4"/>
      <c r="AE305" s="4"/>
      <c r="AF305" s="4"/>
      <c r="AG305" s="4"/>
    </row>
    <row r="306" spans="1:33" ht="15.75" customHeight="1" x14ac:dyDescent="0.2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3"/>
      <c r="O306" s="3"/>
      <c r="P306" s="3"/>
      <c r="Q306" s="3"/>
      <c r="R306" s="3"/>
      <c r="S306" s="3"/>
      <c r="AB306" s="4"/>
      <c r="AC306" s="4"/>
      <c r="AD306" s="4"/>
      <c r="AE306" s="4"/>
      <c r="AF306" s="4"/>
      <c r="AG306" s="4"/>
    </row>
    <row r="307" spans="1:33" ht="15.75" customHeight="1" x14ac:dyDescent="0.2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3"/>
      <c r="O307" s="3"/>
      <c r="P307" s="3"/>
      <c r="Q307" s="3"/>
      <c r="R307" s="3"/>
      <c r="S307" s="3"/>
      <c r="AB307" s="4"/>
      <c r="AC307" s="4"/>
      <c r="AD307" s="4"/>
      <c r="AE307" s="4"/>
      <c r="AF307" s="4"/>
      <c r="AG307" s="4"/>
    </row>
    <row r="308" spans="1:33" ht="15.75" customHeight="1" x14ac:dyDescent="0.2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3"/>
      <c r="O308" s="3"/>
      <c r="P308" s="3"/>
      <c r="Q308" s="3"/>
      <c r="R308" s="3"/>
      <c r="S308" s="3"/>
      <c r="AB308" s="4"/>
      <c r="AC308" s="4"/>
      <c r="AD308" s="4"/>
      <c r="AE308" s="4"/>
      <c r="AF308" s="4"/>
      <c r="AG308" s="4"/>
    </row>
    <row r="309" spans="1:33" ht="15.75" customHeight="1" x14ac:dyDescent="0.2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3"/>
      <c r="O309" s="3"/>
      <c r="P309" s="3"/>
      <c r="Q309" s="3"/>
      <c r="R309" s="3"/>
      <c r="S309" s="3"/>
      <c r="AB309" s="4"/>
      <c r="AC309" s="4"/>
      <c r="AD309" s="4"/>
      <c r="AE309" s="4"/>
      <c r="AF309" s="4"/>
      <c r="AG309" s="4"/>
    </row>
    <row r="310" spans="1:33" ht="15.75" customHeight="1" x14ac:dyDescent="0.2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3"/>
      <c r="O310" s="3"/>
      <c r="P310" s="3"/>
      <c r="Q310" s="3"/>
      <c r="R310" s="3"/>
      <c r="S310" s="3"/>
      <c r="AB310" s="4"/>
      <c r="AC310" s="4"/>
      <c r="AD310" s="4"/>
      <c r="AE310" s="4"/>
      <c r="AF310" s="4"/>
      <c r="AG310" s="4"/>
    </row>
    <row r="311" spans="1:33" ht="15.75" customHeight="1" x14ac:dyDescent="0.2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3"/>
      <c r="O311" s="3"/>
      <c r="P311" s="3"/>
      <c r="Q311" s="3"/>
      <c r="R311" s="3"/>
      <c r="S311" s="3"/>
      <c r="AB311" s="4"/>
      <c r="AC311" s="4"/>
      <c r="AD311" s="4"/>
      <c r="AE311" s="4"/>
      <c r="AF311" s="4"/>
      <c r="AG311" s="4"/>
    </row>
    <row r="312" spans="1:33" ht="15.75" customHeight="1" x14ac:dyDescent="0.2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3"/>
      <c r="O312" s="3"/>
      <c r="P312" s="3"/>
      <c r="Q312" s="3"/>
      <c r="R312" s="3"/>
      <c r="S312" s="3"/>
      <c r="AB312" s="4"/>
      <c r="AC312" s="4"/>
      <c r="AD312" s="4"/>
      <c r="AE312" s="4"/>
      <c r="AF312" s="4"/>
      <c r="AG312" s="4"/>
    </row>
    <row r="313" spans="1:33" ht="15.75" customHeight="1" x14ac:dyDescent="0.2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3"/>
      <c r="O313" s="3"/>
      <c r="P313" s="3"/>
      <c r="Q313" s="3"/>
      <c r="R313" s="3"/>
      <c r="S313" s="3"/>
      <c r="AB313" s="4"/>
      <c r="AC313" s="4"/>
      <c r="AD313" s="4"/>
      <c r="AE313" s="4"/>
      <c r="AF313" s="4"/>
      <c r="AG313" s="4"/>
    </row>
    <row r="314" spans="1:33" ht="15.75" customHeight="1" x14ac:dyDescent="0.2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3"/>
      <c r="O314" s="3"/>
      <c r="P314" s="3"/>
      <c r="Q314" s="3"/>
      <c r="R314" s="3"/>
      <c r="S314" s="3"/>
      <c r="AB314" s="4"/>
      <c r="AC314" s="4"/>
      <c r="AD314" s="4"/>
      <c r="AE314" s="4"/>
      <c r="AF314" s="4"/>
      <c r="AG314" s="4"/>
    </row>
    <row r="315" spans="1:33" ht="15.75" customHeight="1" x14ac:dyDescent="0.2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3"/>
      <c r="O315" s="3"/>
      <c r="P315" s="3"/>
      <c r="Q315" s="3"/>
      <c r="R315" s="3"/>
      <c r="S315" s="3"/>
      <c r="AB315" s="4"/>
      <c r="AC315" s="4"/>
      <c r="AD315" s="4"/>
      <c r="AE315" s="4"/>
      <c r="AF315" s="4"/>
      <c r="AG315" s="4"/>
    </row>
    <row r="316" spans="1:33" ht="15.75" customHeight="1" x14ac:dyDescent="0.2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3"/>
      <c r="O316" s="3"/>
      <c r="P316" s="3"/>
      <c r="Q316" s="3"/>
      <c r="R316" s="3"/>
      <c r="S316" s="3"/>
      <c r="AB316" s="4"/>
      <c r="AC316" s="4"/>
      <c r="AD316" s="4"/>
      <c r="AE316" s="4"/>
      <c r="AF316" s="4"/>
      <c r="AG316" s="4"/>
    </row>
    <row r="317" spans="1:33" ht="15.75" customHeight="1" x14ac:dyDescent="0.2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3"/>
      <c r="O317" s="3"/>
      <c r="P317" s="3"/>
      <c r="Q317" s="3"/>
      <c r="R317" s="3"/>
      <c r="S317" s="3"/>
      <c r="AB317" s="4"/>
      <c r="AC317" s="4"/>
      <c r="AD317" s="4"/>
      <c r="AE317" s="4"/>
      <c r="AF317" s="4"/>
      <c r="AG317" s="4"/>
    </row>
    <row r="318" spans="1:33" ht="15.75" customHeight="1" x14ac:dyDescent="0.2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3"/>
      <c r="O318" s="3"/>
      <c r="P318" s="3"/>
      <c r="Q318" s="3"/>
      <c r="R318" s="3"/>
      <c r="S318" s="3"/>
      <c r="AB318" s="4"/>
      <c r="AC318" s="4"/>
      <c r="AD318" s="4"/>
      <c r="AE318" s="4"/>
      <c r="AF318" s="4"/>
      <c r="AG318" s="4"/>
    </row>
    <row r="319" spans="1:33" ht="15.75" customHeight="1" x14ac:dyDescent="0.2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3"/>
      <c r="O319" s="3"/>
      <c r="P319" s="3"/>
      <c r="Q319" s="3"/>
      <c r="R319" s="3"/>
      <c r="S319" s="3"/>
      <c r="AB319" s="4"/>
      <c r="AC319" s="4"/>
      <c r="AD319" s="4"/>
      <c r="AE319" s="4"/>
      <c r="AF319" s="4"/>
      <c r="AG319" s="4"/>
    </row>
    <row r="320" spans="1:33" ht="15.75" customHeight="1" x14ac:dyDescent="0.2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3"/>
      <c r="O320" s="3"/>
      <c r="P320" s="3"/>
      <c r="Q320" s="3"/>
      <c r="R320" s="3"/>
      <c r="S320" s="3"/>
      <c r="AB320" s="4"/>
      <c r="AC320" s="4"/>
      <c r="AD320" s="4"/>
      <c r="AE320" s="4"/>
      <c r="AF320" s="4"/>
      <c r="AG320" s="4"/>
    </row>
    <row r="321" spans="1:33" ht="15.75" customHeight="1" x14ac:dyDescent="0.2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3"/>
      <c r="O321" s="3"/>
      <c r="P321" s="3"/>
      <c r="Q321" s="3"/>
      <c r="R321" s="3"/>
      <c r="S321" s="3"/>
      <c r="AB321" s="4"/>
      <c r="AC321" s="4"/>
      <c r="AD321" s="4"/>
      <c r="AE321" s="4"/>
      <c r="AF321" s="4"/>
      <c r="AG321" s="4"/>
    </row>
    <row r="322" spans="1:33" ht="15.75" customHeight="1" x14ac:dyDescent="0.2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3"/>
      <c r="O322" s="3"/>
      <c r="P322" s="3"/>
      <c r="Q322" s="3"/>
      <c r="R322" s="3"/>
      <c r="S322" s="3"/>
      <c r="AB322" s="4"/>
      <c r="AC322" s="4"/>
      <c r="AD322" s="4"/>
      <c r="AE322" s="4"/>
      <c r="AF322" s="4"/>
      <c r="AG322" s="4"/>
    </row>
    <row r="323" spans="1:33" ht="15.75" customHeight="1" x14ac:dyDescent="0.2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3"/>
      <c r="O323" s="3"/>
      <c r="P323" s="3"/>
      <c r="Q323" s="3"/>
      <c r="R323" s="3"/>
      <c r="S323" s="3"/>
      <c r="AB323" s="4"/>
      <c r="AC323" s="4"/>
      <c r="AD323" s="4"/>
      <c r="AE323" s="4"/>
      <c r="AF323" s="4"/>
      <c r="AG323" s="4"/>
    </row>
    <row r="324" spans="1:33" ht="15.75" customHeight="1" x14ac:dyDescent="0.2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3"/>
      <c r="O324" s="3"/>
      <c r="P324" s="3"/>
      <c r="Q324" s="3"/>
      <c r="R324" s="3"/>
      <c r="S324" s="3"/>
      <c r="AB324" s="4"/>
      <c r="AC324" s="4"/>
      <c r="AD324" s="4"/>
      <c r="AE324" s="4"/>
      <c r="AF324" s="4"/>
      <c r="AG324" s="4"/>
    </row>
    <row r="325" spans="1:33" ht="15.75" customHeight="1" x14ac:dyDescent="0.2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3"/>
      <c r="O325" s="3"/>
      <c r="P325" s="3"/>
      <c r="Q325" s="3"/>
      <c r="R325" s="3"/>
      <c r="S325" s="3"/>
      <c r="AB325" s="4"/>
      <c r="AC325" s="4"/>
      <c r="AD325" s="4"/>
      <c r="AE325" s="4"/>
      <c r="AF325" s="4"/>
      <c r="AG325" s="4"/>
    </row>
    <row r="326" spans="1:33" ht="15.75" customHeight="1" x14ac:dyDescent="0.2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3"/>
      <c r="O326" s="3"/>
      <c r="P326" s="3"/>
      <c r="Q326" s="3"/>
      <c r="R326" s="3"/>
      <c r="S326" s="3"/>
      <c r="AB326" s="4"/>
      <c r="AC326" s="4"/>
      <c r="AD326" s="4"/>
      <c r="AE326" s="4"/>
      <c r="AF326" s="4"/>
      <c r="AG326" s="4"/>
    </row>
    <row r="327" spans="1:33" ht="15.75" customHeight="1" x14ac:dyDescent="0.2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3"/>
      <c r="O327" s="3"/>
      <c r="P327" s="3"/>
      <c r="Q327" s="3"/>
      <c r="R327" s="3"/>
      <c r="S327" s="3"/>
      <c r="AB327" s="4"/>
      <c r="AC327" s="4"/>
      <c r="AD327" s="4"/>
      <c r="AE327" s="4"/>
      <c r="AF327" s="4"/>
      <c r="AG327" s="4"/>
    </row>
    <row r="328" spans="1:33" ht="15.75" customHeight="1" x14ac:dyDescent="0.2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3"/>
      <c r="O328" s="3"/>
      <c r="P328" s="3"/>
      <c r="Q328" s="3"/>
      <c r="R328" s="3"/>
      <c r="S328" s="3"/>
      <c r="AB328" s="4"/>
      <c r="AC328" s="4"/>
      <c r="AD328" s="4"/>
      <c r="AE328" s="4"/>
      <c r="AF328" s="4"/>
      <c r="AG328" s="4"/>
    </row>
    <row r="329" spans="1:33" ht="15.75" customHeight="1" x14ac:dyDescent="0.2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3"/>
      <c r="O329" s="3"/>
      <c r="P329" s="3"/>
      <c r="Q329" s="3"/>
      <c r="R329" s="3"/>
      <c r="S329" s="3"/>
      <c r="AB329" s="4"/>
      <c r="AC329" s="4"/>
      <c r="AD329" s="4"/>
      <c r="AE329" s="4"/>
      <c r="AF329" s="4"/>
      <c r="AG329" s="4"/>
    </row>
    <row r="330" spans="1:33" ht="15.75" customHeight="1" x14ac:dyDescent="0.2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3"/>
      <c r="O330" s="3"/>
      <c r="P330" s="3"/>
      <c r="Q330" s="3"/>
      <c r="R330" s="3"/>
      <c r="S330" s="3"/>
      <c r="AB330" s="4"/>
      <c r="AC330" s="4"/>
      <c r="AD330" s="4"/>
      <c r="AE330" s="4"/>
      <c r="AF330" s="4"/>
      <c r="AG330" s="4"/>
    </row>
    <row r="331" spans="1:33" ht="15.75" customHeight="1" x14ac:dyDescent="0.2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3"/>
      <c r="O331" s="3"/>
      <c r="P331" s="3"/>
      <c r="Q331" s="3"/>
      <c r="R331" s="3"/>
      <c r="S331" s="3"/>
      <c r="AB331" s="4"/>
      <c r="AC331" s="4"/>
      <c r="AD331" s="4"/>
      <c r="AE331" s="4"/>
      <c r="AF331" s="4"/>
      <c r="AG331" s="4"/>
    </row>
    <row r="332" spans="1:33" ht="15.75" customHeight="1" x14ac:dyDescent="0.2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3"/>
      <c r="O332" s="3"/>
      <c r="P332" s="3"/>
      <c r="Q332" s="3"/>
      <c r="R332" s="3"/>
      <c r="S332" s="3"/>
      <c r="AB332" s="4"/>
      <c r="AC332" s="4"/>
      <c r="AD332" s="4"/>
      <c r="AE332" s="4"/>
      <c r="AF332" s="4"/>
      <c r="AG332" s="4"/>
    </row>
    <row r="333" spans="1:33" ht="15.75" customHeight="1" x14ac:dyDescent="0.2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3"/>
      <c r="O333" s="3"/>
      <c r="P333" s="3"/>
      <c r="Q333" s="3"/>
      <c r="R333" s="3"/>
      <c r="S333" s="3"/>
      <c r="AB333" s="4"/>
      <c r="AC333" s="4"/>
      <c r="AD333" s="4"/>
      <c r="AE333" s="4"/>
      <c r="AF333" s="4"/>
      <c r="AG333" s="4"/>
    </row>
    <row r="334" spans="1:33" ht="15.75" customHeight="1" x14ac:dyDescent="0.2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3"/>
      <c r="O334" s="3"/>
      <c r="P334" s="3"/>
      <c r="Q334" s="3"/>
      <c r="R334" s="3"/>
      <c r="S334" s="3"/>
      <c r="AB334" s="4"/>
      <c r="AC334" s="4"/>
      <c r="AD334" s="4"/>
      <c r="AE334" s="4"/>
      <c r="AF334" s="4"/>
      <c r="AG334" s="4"/>
    </row>
    <row r="335" spans="1:33" ht="15.75" customHeight="1" x14ac:dyDescent="0.2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3"/>
      <c r="O335" s="3"/>
      <c r="P335" s="3"/>
      <c r="Q335" s="3"/>
      <c r="R335" s="3"/>
      <c r="S335" s="3"/>
      <c r="AB335" s="4"/>
      <c r="AC335" s="4"/>
      <c r="AD335" s="4"/>
      <c r="AE335" s="4"/>
      <c r="AF335" s="4"/>
      <c r="AG335" s="4"/>
    </row>
    <row r="336" spans="1:33" ht="15.75" customHeight="1" x14ac:dyDescent="0.2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3"/>
      <c r="O336" s="3"/>
      <c r="P336" s="3"/>
      <c r="Q336" s="3"/>
      <c r="R336" s="3"/>
      <c r="S336" s="3"/>
      <c r="AB336" s="4"/>
      <c r="AC336" s="4"/>
      <c r="AD336" s="4"/>
      <c r="AE336" s="4"/>
      <c r="AF336" s="4"/>
      <c r="AG336" s="4"/>
    </row>
    <row r="337" spans="1:33" ht="15.75" customHeight="1" x14ac:dyDescent="0.2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3"/>
      <c r="O337" s="3"/>
      <c r="P337" s="3"/>
      <c r="Q337" s="3"/>
      <c r="R337" s="3"/>
      <c r="S337" s="3"/>
      <c r="AB337" s="4"/>
      <c r="AC337" s="4"/>
      <c r="AD337" s="4"/>
      <c r="AE337" s="4"/>
      <c r="AF337" s="4"/>
      <c r="AG337" s="4"/>
    </row>
    <row r="338" spans="1:33" ht="15.75" customHeight="1" x14ac:dyDescent="0.2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3"/>
      <c r="O338" s="3"/>
      <c r="P338" s="3"/>
      <c r="Q338" s="3"/>
      <c r="R338" s="3"/>
      <c r="S338" s="3"/>
      <c r="AB338" s="4"/>
      <c r="AC338" s="4"/>
      <c r="AD338" s="4"/>
      <c r="AE338" s="4"/>
      <c r="AF338" s="4"/>
      <c r="AG338" s="4"/>
    </row>
    <row r="339" spans="1:33" ht="15.75" customHeight="1" x14ac:dyDescent="0.2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3"/>
      <c r="O339" s="3"/>
      <c r="P339" s="3"/>
      <c r="Q339" s="3"/>
      <c r="R339" s="3"/>
      <c r="S339" s="3"/>
      <c r="AB339" s="4"/>
      <c r="AC339" s="4"/>
      <c r="AD339" s="4"/>
      <c r="AE339" s="4"/>
      <c r="AF339" s="4"/>
      <c r="AG339" s="4"/>
    </row>
    <row r="340" spans="1:33" ht="15.75" customHeight="1" x14ac:dyDescent="0.2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3"/>
      <c r="O340" s="3"/>
      <c r="P340" s="3"/>
      <c r="Q340" s="3"/>
      <c r="R340" s="3"/>
      <c r="S340" s="3"/>
      <c r="AB340" s="4"/>
      <c r="AC340" s="4"/>
      <c r="AD340" s="4"/>
      <c r="AE340" s="4"/>
      <c r="AF340" s="4"/>
      <c r="AG340" s="4"/>
    </row>
    <row r="341" spans="1:33" ht="15.75" customHeight="1" x14ac:dyDescent="0.2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3"/>
      <c r="O341" s="3"/>
      <c r="P341" s="3"/>
      <c r="Q341" s="3"/>
      <c r="R341" s="3"/>
      <c r="S341" s="3"/>
      <c r="AB341" s="4"/>
      <c r="AC341" s="4"/>
      <c r="AD341" s="4"/>
      <c r="AE341" s="4"/>
      <c r="AF341" s="4"/>
      <c r="AG341" s="4"/>
    </row>
    <row r="342" spans="1:33" ht="15.75" customHeight="1" x14ac:dyDescent="0.2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3"/>
      <c r="O342" s="3"/>
      <c r="P342" s="3"/>
      <c r="Q342" s="3"/>
      <c r="R342" s="3"/>
      <c r="S342" s="3"/>
      <c r="AB342" s="4"/>
      <c r="AC342" s="4"/>
      <c r="AD342" s="4"/>
      <c r="AE342" s="4"/>
      <c r="AF342" s="4"/>
      <c r="AG342" s="4"/>
    </row>
    <row r="343" spans="1:33" ht="15.75" customHeight="1" x14ac:dyDescent="0.2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3"/>
      <c r="O343" s="3"/>
      <c r="P343" s="3"/>
      <c r="Q343" s="3"/>
      <c r="R343" s="3"/>
      <c r="S343" s="3"/>
      <c r="AB343" s="4"/>
      <c r="AC343" s="4"/>
      <c r="AD343" s="4"/>
      <c r="AE343" s="4"/>
      <c r="AF343" s="4"/>
      <c r="AG343" s="4"/>
    </row>
    <row r="344" spans="1:33" ht="15.75" customHeight="1" x14ac:dyDescent="0.2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3"/>
      <c r="O344" s="3"/>
      <c r="P344" s="3"/>
      <c r="Q344" s="3"/>
      <c r="R344" s="3"/>
      <c r="S344" s="3"/>
      <c r="AB344" s="4"/>
      <c r="AC344" s="4"/>
      <c r="AD344" s="4"/>
      <c r="AE344" s="4"/>
      <c r="AF344" s="4"/>
      <c r="AG344" s="4"/>
    </row>
    <row r="345" spans="1:33" ht="15.75" customHeight="1" x14ac:dyDescent="0.2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3"/>
      <c r="O345" s="3"/>
      <c r="P345" s="3"/>
      <c r="Q345" s="3"/>
      <c r="R345" s="3"/>
      <c r="S345" s="3"/>
      <c r="AB345" s="4"/>
      <c r="AC345" s="4"/>
      <c r="AD345" s="4"/>
      <c r="AE345" s="4"/>
      <c r="AF345" s="4"/>
      <c r="AG345" s="4"/>
    </row>
    <row r="346" spans="1:33" ht="15.75" customHeight="1" x14ac:dyDescent="0.2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3"/>
      <c r="O346" s="3"/>
      <c r="P346" s="3"/>
      <c r="Q346" s="3"/>
      <c r="R346" s="3"/>
      <c r="S346" s="3"/>
      <c r="AB346" s="4"/>
      <c r="AC346" s="4"/>
      <c r="AD346" s="4"/>
      <c r="AE346" s="4"/>
      <c r="AF346" s="4"/>
      <c r="AG346" s="4"/>
    </row>
    <row r="347" spans="1:33" ht="15.75" customHeight="1" x14ac:dyDescent="0.2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3"/>
      <c r="O347" s="3"/>
      <c r="P347" s="3"/>
      <c r="Q347" s="3"/>
      <c r="R347" s="3"/>
      <c r="S347" s="3"/>
      <c r="AB347" s="4"/>
      <c r="AC347" s="4"/>
      <c r="AD347" s="4"/>
      <c r="AE347" s="4"/>
      <c r="AF347" s="4"/>
      <c r="AG347" s="4"/>
    </row>
    <row r="348" spans="1:33" ht="15.75" customHeight="1" x14ac:dyDescent="0.2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3"/>
      <c r="O348" s="3"/>
      <c r="P348" s="3"/>
      <c r="Q348" s="3"/>
      <c r="R348" s="3"/>
      <c r="S348" s="3"/>
      <c r="AB348" s="4"/>
      <c r="AC348" s="4"/>
      <c r="AD348" s="4"/>
      <c r="AE348" s="4"/>
      <c r="AF348" s="4"/>
      <c r="AG348" s="4"/>
    </row>
    <row r="349" spans="1:33" ht="15.75" customHeight="1" x14ac:dyDescent="0.2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3"/>
      <c r="O349" s="3"/>
      <c r="P349" s="3"/>
      <c r="Q349" s="3"/>
      <c r="R349" s="3"/>
      <c r="S349" s="3"/>
      <c r="AB349" s="4"/>
      <c r="AC349" s="4"/>
      <c r="AD349" s="4"/>
      <c r="AE349" s="4"/>
      <c r="AF349" s="4"/>
      <c r="AG349" s="4"/>
    </row>
    <row r="350" spans="1:33" ht="15.75" customHeight="1" x14ac:dyDescent="0.2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3"/>
      <c r="O350" s="3"/>
      <c r="P350" s="3"/>
      <c r="Q350" s="3"/>
      <c r="R350" s="3"/>
      <c r="S350" s="3"/>
      <c r="AB350" s="4"/>
      <c r="AC350" s="4"/>
      <c r="AD350" s="4"/>
      <c r="AE350" s="4"/>
      <c r="AF350" s="4"/>
      <c r="AG350" s="4"/>
    </row>
    <row r="351" spans="1:33" ht="15.75" customHeight="1" x14ac:dyDescent="0.2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3"/>
      <c r="O351" s="3"/>
      <c r="P351" s="3"/>
      <c r="Q351" s="3"/>
      <c r="R351" s="3"/>
      <c r="S351" s="3"/>
      <c r="AB351" s="4"/>
      <c r="AC351" s="4"/>
      <c r="AD351" s="4"/>
      <c r="AE351" s="4"/>
      <c r="AF351" s="4"/>
      <c r="AG351" s="4"/>
    </row>
    <row r="352" spans="1:33" ht="15.75" customHeight="1" x14ac:dyDescent="0.2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3"/>
      <c r="O352" s="3"/>
      <c r="P352" s="3"/>
      <c r="Q352" s="3"/>
      <c r="R352" s="3"/>
      <c r="S352" s="3"/>
      <c r="AB352" s="4"/>
      <c r="AC352" s="4"/>
      <c r="AD352" s="4"/>
      <c r="AE352" s="4"/>
      <c r="AF352" s="4"/>
      <c r="AG352" s="4"/>
    </row>
    <row r="353" spans="1:33" ht="15.75" customHeight="1" x14ac:dyDescent="0.2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3"/>
      <c r="O353" s="3"/>
      <c r="P353" s="3"/>
      <c r="Q353" s="3"/>
      <c r="R353" s="3"/>
      <c r="S353" s="3"/>
      <c r="AB353" s="4"/>
      <c r="AC353" s="4"/>
      <c r="AD353" s="4"/>
      <c r="AE353" s="4"/>
      <c r="AF353" s="4"/>
      <c r="AG353" s="4"/>
    </row>
    <row r="354" spans="1:33" ht="15.75" customHeight="1" x14ac:dyDescent="0.2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3"/>
      <c r="O354" s="3"/>
      <c r="P354" s="3"/>
      <c r="Q354" s="3"/>
      <c r="R354" s="3"/>
      <c r="S354" s="3"/>
      <c r="AB354" s="4"/>
      <c r="AC354" s="4"/>
      <c r="AD354" s="4"/>
      <c r="AE354" s="4"/>
      <c r="AF354" s="4"/>
      <c r="AG354" s="4"/>
    </row>
    <row r="355" spans="1:33" ht="15.75" customHeight="1" x14ac:dyDescent="0.2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3"/>
      <c r="O355" s="3"/>
      <c r="P355" s="3"/>
      <c r="Q355" s="3"/>
      <c r="R355" s="3"/>
      <c r="S355" s="3"/>
      <c r="AB355" s="4"/>
      <c r="AC355" s="4"/>
      <c r="AD355" s="4"/>
      <c r="AE355" s="4"/>
      <c r="AF355" s="4"/>
      <c r="AG355" s="4"/>
    </row>
    <row r="356" spans="1:33" ht="15.75" customHeight="1" x14ac:dyDescent="0.2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3"/>
      <c r="O356" s="3"/>
      <c r="P356" s="3"/>
      <c r="Q356" s="3"/>
      <c r="R356" s="3"/>
      <c r="S356" s="3"/>
      <c r="AB356" s="4"/>
      <c r="AC356" s="4"/>
      <c r="AD356" s="4"/>
      <c r="AE356" s="4"/>
      <c r="AF356" s="4"/>
      <c r="AG356" s="4"/>
    </row>
    <row r="357" spans="1:33" ht="15.75" customHeight="1" x14ac:dyDescent="0.2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3"/>
      <c r="O357" s="3"/>
      <c r="P357" s="3"/>
      <c r="Q357" s="3"/>
      <c r="R357" s="3"/>
      <c r="S357" s="3"/>
      <c r="AB357" s="4"/>
      <c r="AC357" s="4"/>
      <c r="AD357" s="4"/>
      <c r="AE357" s="4"/>
      <c r="AF357" s="4"/>
      <c r="AG357" s="4"/>
    </row>
    <row r="358" spans="1:33" ht="15.75" customHeight="1" x14ac:dyDescent="0.2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3"/>
      <c r="O358" s="3"/>
      <c r="P358" s="3"/>
      <c r="Q358" s="3"/>
      <c r="R358" s="3"/>
      <c r="S358" s="3"/>
      <c r="AB358" s="4"/>
      <c r="AC358" s="4"/>
      <c r="AD358" s="4"/>
      <c r="AE358" s="4"/>
      <c r="AF358" s="4"/>
      <c r="AG358" s="4"/>
    </row>
    <row r="359" spans="1:33" ht="15.75" customHeight="1" x14ac:dyDescent="0.2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3"/>
      <c r="O359" s="3"/>
      <c r="P359" s="3"/>
      <c r="Q359" s="3"/>
      <c r="R359" s="3"/>
      <c r="S359" s="3"/>
      <c r="AB359" s="4"/>
      <c r="AC359" s="4"/>
      <c r="AD359" s="4"/>
      <c r="AE359" s="4"/>
      <c r="AF359" s="4"/>
      <c r="AG359" s="4"/>
    </row>
    <row r="360" spans="1:33" ht="15.75" customHeight="1" x14ac:dyDescent="0.2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3"/>
      <c r="O360" s="3"/>
      <c r="P360" s="3"/>
      <c r="Q360" s="3"/>
      <c r="R360" s="3"/>
      <c r="S360" s="3"/>
      <c r="AB360" s="4"/>
      <c r="AC360" s="4"/>
      <c r="AD360" s="4"/>
      <c r="AE360" s="4"/>
      <c r="AF360" s="4"/>
      <c r="AG360" s="4"/>
    </row>
    <row r="361" spans="1:33" ht="15.75" customHeight="1" x14ac:dyDescent="0.2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3"/>
      <c r="O361" s="3"/>
      <c r="P361" s="3"/>
      <c r="Q361" s="3"/>
      <c r="R361" s="3"/>
      <c r="S361" s="3"/>
      <c r="AB361" s="4"/>
      <c r="AC361" s="4"/>
      <c r="AD361" s="4"/>
      <c r="AE361" s="4"/>
      <c r="AF361" s="4"/>
      <c r="AG361" s="4"/>
    </row>
    <row r="362" spans="1:33" ht="15.75" customHeight="1" x14ac:dyDescent="0.2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3"/>
      <c r="O362" s="3"/>
      <c r="P362" s="3"/>
      <c r="Q362" s="3"/>
      <c r="R362" s="3"/>
      <c r="S362" s="3"/>
      <c r="AB362" s="4"/>
      <c r="AC362" s="4"/>
      <c r="AD362" s="4"/>
      <c r="AE362" s="4"/>
      <c r="AF362" s="4"/>
      <c r="AG362" s="4"/>
    </row>
    <row r="363" spans="1:33" ht="15.75" customHeight="1" x14ac:dyDescent="0.2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3"/>
      <c r="O363" s="3"/>
      <c r="P363" s="3"/>
      <c r="Q363" s="3"/>
      <c r="R363" s="3"/>
      <c r="S363" s="3"/>
      <c r="AB363" s="4"/>
      <c r="AC363" s="4"/>
      <c r="AD363" s="4"/>
      <c r="AE363" s="4"/>
      <c r="AF363" s="4"/>
      <c r="AG363" s="4"/>
    </row>
    <row r="364" spans="1:33" ht="15.75" customHeight="1" x14ac:dyDescent="0.2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3"/>
      <c r="O364" s="3"/>
      <c r="P364" s="3"/>
      <c r="Q364" s="3"/>
      <c r="R364" s="3"/>
      <c r="S364" s="3"/>
      <c r="AB364" s="4"/>
      <c r="AC364" s="4"/>
      <c r="AD364" s="4"/>
      <c r="AE364" s="4"/>
      <c r="AF364" s="4"/>
      <c r="AG364" s="4"/>
    </row>
    <row r="365" spans="1:33" ht="15.75" customHeight="1" x14ac:dyDescent="0.2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3"/>
      <c r="O365" s="3"/>
      <c r="P365" s="3"/>
      <c r="Q365" s="3"/>
      <c r="R365" s="3"/>
      <c r="S365" s="3"/>
      <c r="AB365" s="4"/>
      <c r="AC365" s="4"/>
      <c r="AD365" s="4"/>
      <c r="AE365" s="4"/>
      <c r="AF365" s="4"/>
      <c r="AG365" s="4"/>
    </row>
    <row r="366" spans="1:33" ht="15.75" customHeight="1" x14ac:dyDescent="0.2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3"/>
      <c r="O366" s="3"/>
      <c r="P366" s="3"/>
      <c r="Q366" s="3"/>
      <c r="R366" s="3"/>
      <c r="S366" s="3"/>
      <c r="AB366" s="4"/>
      <c r="AC366" s="4"/>
      <c r="AD366" s="4"/>
      <c r="AE366" s="4"/>
      <c r="AF366" s="4"/>
      <c r="AG366" s="4"/>
    </row>
    <row r="367" spans="1:33" ht="15.75" customHeight="1" x14ac:dyDescent="0.2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3"/>
      <c r="O367" s="3"/>
      <c r="P367" s="3"/>
      <c r="Q367" s="3"/>
      <c r="R367" s="3"/>
      <c r="S367" s="3"/>
      <c r="AB367" s="4"/>
      <c r="AC367" s="4"/>
      <c r="AD367" s="4"/>
      <c r="AE367" s="4"/>
      <c r="AF367" s="4"/>
      <c r="AG367" s="4"/>
    </row>
    <row r="368" spans="1:33" ht="15.75" customHeight="1" x14ac:dyDescent="0.2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3"/>
      <c r="O368" s="3"/>
      <c r="P368" s="3"/>
      <c r="Q368" s="3"/>
      <c r="R368" s="3"/>
      <c r="S368" s="3"/>
      <c r="AB368" s="4"/>
      <c r="AC368" s="4"/>
      <c r="AD368" s="4"/>
      <c r="AE368" s="4"/>
      <c r="AF368" s="4"/>
      <c r="AG368" s="4"/>
    </row>
    <row r="369" spans="1:33" ht="15.75" customHeight="1" x14ac:dyDescent="0.2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3"/>
      <c r="O369" s="3"/>
      <c r="P369" s="3"/>
      <c r="Q369" s="3"/>
      <c r="R369" s="3"/>
      <c r="S369" s="3"/>
      <c r="AB369" s="4"/>
      <c r="AC369" s="4"/>
      <c r="AD369" s="4"/>
      <c r="AE369" s="4"/>
      <c r="AF369" s="4"/>
      <c r="AG369" s="4"/>
    </row>
    <row r="370" spans="1:33" ht="15.75" customHeight="1" x14ac:dyDescent="0.2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3"/>
      <c r="O370" s="3"/>
      <c r="P370" s="3"/>
      <c r="Q370" s="3"/>
      <c r="R370" s="3"/>
      <c r="S370" s="3"/>
      <c r="AB370" s="4"/>
      <c r="AC370" s="4"/>
      <c r="AD370" s="4"/>
      <c r="AE370" s="4"/>
      <c r="AF370" s="4"/>
      <c r="AG370" s="4"/>
    </row>
    <row r="371" spans="1:33" ht="15.75" customHeight="1" x14ac:dyDescent="0.2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3"/>
      <c r="O371" s="3"/>
      <c r="P371" s="3"/>
      <c r="Q371" s="3"/>
      <c r="R371" s="3"/>
      <c r="S371" s="3"/>
      <c r="AB371" s="4"/>
      <c r="AC371" s="4"/>
      <c r="AD371" s="4"/>
      <c r="AE371" s="4"/>
      <c r="AF371" s="4"/>
      <c r="AG371" s="4"/>
    </row>
    <row r="372" spans="1:33" ht="15.75" customHeight="1" x14ac:dyDescent="0.2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3"/>
      <c r="O372" s="3"/>
      <c r="P372" s="3"/>
      <c r="Q372" s="3"/>
      <c r="R372" s="3"/>
      <c r="S372" s="3"/>
      <c r="AB372" s="4"/>
      <c r="AC372" s="4"/>
      <c r="AD372" s="4"/>
      <c r="AE372" s="4"/>
      <c r="AF372" s="4"/>
      <c r="AG372" s="4"/>
    </row>
    <row r="373" spans="1:33" ht="15.75" customHeight="1" x14ac:dyDescent="0.2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3"/>
      <c r="O373" s="3"/>
      <c r="P373" s="3"/>
      <c r="Q373" s="3"/>
      <c r="R373" s="3"/>
      <c r="S373" s="3"/>
      <c r="AB373" s="4"/>
      <c r="AC373" s="4"/>
      <c r="AD373" s="4"/>
      <c r="AE373" s="4"/>
      <c r="AF373" s="4"/>
      <c r="AG373" s="4"/>
    </row>
    <row r="374" spans="1:33" ht="15.75" customHeight="1" x14ac:dyDescent="0.2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3"/>
      <c r="O374" s="3"/>
      <c r="P374" s="3"/>
      <c r="Q374" s="3"/>
      <c r="R374" s="3"/>
      <c r="S374" s="3"/>
      <c r="AB374" s="4"/>
      <c r="AC374" s="4"/>
      <c r="AD374" s="4"/>
      <c r="AE374" s="4"/>
      <c r="AF374" s="4"/>
      <c r="AG374" s="4"/>
    </row>
    <row r="375" spans="1:33" ht="15.75" customHeight="1" x14ac:dyDescent="0.2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3"/>
      <c r="O375" s="3"/>
      <c r="P375" s="3"/>
      <c r="Q375" s="3"/>
      <c r="R375" s="3"/>
      <c r="S375" s="3"/>
      <c r="AB375" s="4"/>
      <c r="AC375" s="4"/>
      <c r="AD375" s="4"/>
      <c r="AE375" s="4"/>
      <c r="AF375" s="4"/>
      <c r="AG375" s="4"/>
    </row>
    <row r="376" spans="1:33" ht="15.75" customHeight="1" x14ac:dyDescent="0.2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3"/>
      <c r="O376" s="3"/>
      <c r="P376" s="3"/>
      <c r="Q376" s="3"/>
      <c r="R376" s="3"/>
      <c r="S376" s="3"/>
      <c r="AB376" s="4"/>
      <c r="AC376" s="4"/>
      <c r="AD376" s="4"/>
      <c r="AE376" s="4"/>
      <c r="AF376" s="4"/>
      <c r="AG376" s="4"/>
    </row>
    <row r="377" spans="1:33" ht="15.75" customHeight="1" x14ac:dyDescent="0.2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3"/>
      <c r="O377" s="3"/>
      <c r="P377" s="3"/>
      <c r="Q377" s="3"/>
      <c r="R377" s="3"/>
      <c r="S377" s="3"/>
      <c r="AB377" s="4"/>
      <c r="AC377" s="4"/>
      <c r="AD377" s="4"/>
      <c r="AE377" s="4"/>
      <c r="AF377" s="4"/>
      <c r="AG377" s="4"/>
    </row>
    <row r="378" spans="1:33" ht="15.75" customHeight="1" x14ac:dyDescent="0.2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3"/>
      <c r="O378" s="3"/>
      <c r="P378" s="3"/>
      <c r="Q378" s="3"/>
      <c r="R378" s="3"/>
      <c r="S378" s="3"/>
      <c r="AB378" s="4"/>
      <c r="AC378" s="4"/>
      <c r="AD378" s="4"/>
      <c r="AE378" s="4"/>
      <c r="AF378" s="4"/>
      <c r="AG378" s="4"/>
    </row>
    <row r="379" spans="1:33" ht="15.75" customHeight="1" x14ac:dyDescent="0.2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3"/>
      <c r="O379" s="3"/>
      <c r="P379" s="3"/>
      <c r="Q379" s="3"/>
      <c r="R379" s="3"/>
      <c r="S379" s="3"/>
      <c r="AB379" s="4"/>
      <c r="AC379" s="4"/>
      <c r="AD379" s="4"/>
      <c r="AE379" s="4"/>
      <c r="AF379" s="4"/>
      <c r="AG379" s="4"/>
    </row>
    <row r="380" spans="1:33" ht="15.75" customHeight="1" x14ac:dyDescent="0.2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3"/>
      <c r="O380" s="3"/>
      <c r="P380" s="3"/>
      <c r="Q380" s="3"/>
      <c r="R380" s="3"/>
      <c r="S380" s="3"/>
      <c r="AB380" s="4"/>
      <c r="AC380" s="4"/>
      <c r="AD380" s="4"/>
      <c r="AE380" s="4"/>
      <c r="AF380" s="4"/>
      <c r="AG380" s="4"/>
    </row>
    <row r="381" spans="1:33" ht="15.75" customHeight="1" x14ac:dyDescent="0.2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3"/>
      <c r="O381" s="3"/>
      <c r="P381" s="3"/>
      <c r="Q381" s="3"/>
      <c r="R381" s="3"/>
      <c r="S381" s="3"/>
      <c r="AB381" s="4"/>
      <c r="AC381" s="4"/>
      <c r="AD381" s="4"/>
      <c r="AE381" s="4"/>
      <c r="AF381" s="4"/>
      <c r="AG381" s="4"/>
    </row>
    <row r="382" spans="1:33" ht="15.75" customHeight="1" x14ac:dyDescent="0.2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3"/>
      <c r="O382" s="3"/>
      <c r="P382" s="3"/>
      <c r="Q382" s="3"/>
      <c r="R382" s="3"/>
      <c r="S382" s="3"/>
      <c r="AB382" s="4"/>
      <c r="AC382" s="4"/>
      <c r="AD382" s="4"/>
      <c r="AE382" s="4"/>
      <c r="AF382" s="4"/>
      <c r="AG382" s="4"/>
    </row>
    <row r="383" spans="1:33" ht="15.75" customHeight="1" x14ac:dyDescent="0.2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3"/>
      <c r="O383" s="3"/>
      <c r="P383" s="3"/>
      <c r="Q383" s="3"/>
      <c r="R383" s="3"/>
      <c r="S383" s="3"/>
      <c r="AB383" s="4"/>
      <c r="AC383" s="4"/>
      <c r="AD383" s="4"/>
      <c r="AE383" s="4"/>
      <c r="AF383" s="4"/>
      <c r="AG383" s="4"/>
    </row>
    <row r="384" spans="1:33" ht="15.75" customHeight="1" x14ac:dyDescent="0.2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3"/>
      <c r="O384" s="3"/>
      <c r="P384" s="3"/>
      <c r="Q384" s="3"/>
      <c r="R384" s="3"/>
      <c r="S384" s="3"/>
      <c r="AB384" s="4"/>
      <c r="AC384" s="4"/>
      <c r="AD384" s="4"/>
      <c r="AE384" s="4"/>
      <c r="AF384" s="4"/>
      <c r="AG384" s="4"/>
    </row>
    <row r="385" spans="1:33" ht="15.75" customHeight="1" x14ac:dyDescent="0.2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3"/>
      <c r="O385" s="3"/>
      <c r="P385" s="3"/>
      <c r="Q385" s="3"/>
      <c r="R385" s="3"/>
      <c r="S385" s="3"/>
      <c r="AB385" s="4"/>
      <c r="AC385" s="4"/>
      <c r="AD385" s="4"/>
      <c r="AE385" s="4"/>
      <c r="AF385" s="4"/>
      <c r="AG385" s="4"/>
    </row>
    <row r="386" spans="1:33" ht="15.75" customHeight="1" x14ac:dyDescent="0.2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3"/>
      <c r="O386" s="3"/>
      <c r="P386" s="3"/>
      <c r="Q386" s="3"/>
      <c r="R386" s="3"/>
      <c r="S386" s="3"/>
      <c r="AB386" s="4"/>
      <c r="AC386" s="4"/>
      <c r="AD386" s="4"/>
      <c r="AE386" s="4"/>
      <c r="AF386" s="4"/>
      <c r="AG386" s="4"/>
    </row>
    <row r="387" spans="1:33" ht="15.75" customHeight="1" x14ac:dyDescent="0.2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3"/>
      <c r="O387" s="3"/>
      <c r="P387" s="3"/>
      <c r="Q387" s="3"/>
      <c r="R387" s="3"/>
      <c r="S387" s="3"/>
      <c r="AB387" s="4"/>
      <c r="AC387" s="4"/>
      <c r="AD387" s="4"/>
      <c r="AE387" s="4"/>
      <c r="AF387" s="4"/>
      <c r="AG387" s="4"/>
    </row>
    <row r="388" spans="1:33" ht="15.75" customHeight="1" x14ac:dyDescent="0.2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3"/>
      <c r="O388" s="3"/>
      <c r="P388" s="3"/>
      <c r="Q388" s="3"/>
      <c r="R388" s="3"/>
      <c r="S388" s="3"/>
      <c r="AB388" s="4"/>
      <c r="AC388" s="4"/>
      <c r="AD388" s="4"/>
      <c r="AE388" s="4"/>
      <c r="AF388" s="4"/>
      <c r="AG388" s="4"/>
    </row>
    <row r="389" spans="1:33" ht="15.75" customHeight="1" x14ac:dyDescent="0.2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3"/>
      <c r="O389" s="3"/>
      <c r="P389" s="3"/>
      <c r="Q389" s="3"/>
      <c r="R389" s="3"/>
      <c r="S389" s="3"/>
      <c r="AB389" s="4"/>
      <c r="AC389" s="4"/>
      <c r="AD389" s="4"/>
      <c r="AE389" s="4"/>
      <c r="AF389" s="4"/>
      <c r="AG389" s="4"/>
    </row>
    <row r="390" spans="1:33" ht="15.75" customHeight="1" x14ac:dyDescent="0.2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3"/>
      <c r="O390" s="3"/>
      <c r="P390" s="3"/>
      <c r="Q390" s="3"/>
      <c r="R390" s="3"/>
      <c r="S390" s="3"/>
      <c r="AB390" s="4"/>
      <c r="AC390" s="4"/>
      <c r="AD390" s="4"/>
      <c r="AE390" s="4"/>
      <c r="AF390" s="4"/>
      <c r="AG390" s="4"/>
    </row>
    <row r="391" spans="1:33" ht="15.75" customHeight="1" x14ac:dyDescent="0.2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3"/>
      <c r="O391" s="3"/>
      <c r="P391" s="3"/>
      <c r="Q391" s="3"/>
      <c r="R391" s="3"/>
      <c r="S391" s="3"/>
      <c r="AB391" s="4"/>
      <c r="AC391" s="4"/>
      <c r="AD391" s="4"/>
      <c r="AE391" s="4"/>
      <c r="AF391" s="4"/>
      <c r="AG391" s="4"/>
    </row>
    <row r="392" spans="1:33" ht="15.75" customHeight="1" x14ac:dyDescent="0.2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3"/>
      <c r="O392" s="3"/>
      <c r="P392" s="3"/>
      <c r="Q392" s="3"/>
      <c r="R392" s="3"/>
      <c r="S392" s="3"/>
      <c r="AB392" s="4"/>
      <c r="AC392" s="4"/>
      <c r="AD392" s="4"/>
      <c r="AE392" s="4"/>
      <c r="AF392" s="4"/>
      <c r="AG392" s="4"/>
    </row>
    <row r="393" spans="1:33" ht="15.75" customHeight="1" x14ac:dyDescent="0.2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3"/>
      <c r="O393" s="3"/>
      <c r="P393" s="3"/>
      <c r="Q393" s="3"/>
      <c r="R393" s="3"/>
      <c r="S393" s="3"/>
      <c r="AB393" s="4"/>
      <c r="AC393" s="4"/>
      <c r="AD393" s="4"/>
      <c r="AE393" s="4"/>
      <c r="AF393" s="4"/>
      <c r="AG393" s="4"/>
    </row>
    <row r="394" spans="1:33" ht="15.75" customHeight="1" x14ac:dyDescent="0.2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3"/>
      <c r="O394" s="3"/>
      <c r="P394" s="3"/>
      <c r="Q394" s="3"/>
      <c r="R394" s="3"/>
      <c r="S394" s="3"/>
      <c r="AB394" s="4"/>
      <c r="AC394" s="4"/>
      <c r="AD394" s="4"/>
      <c r="AE394" s="4"/>
      <c r="AF394" s="4"/>
      <c r="AG394" s="4"/>
    </row>
    <row r="395" spans="1:33" ht="15.75" customHeight="1" x14ac:dyDescent="0.2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3"/>
      <c r="O395" s="3"/>
      <c r="P395" s="3"/>
      <c r="Q395" s="3"/>
      <c r="R395" s="3"/>
      <c r="S395" s="3"/>
      <c r="AB395" s="4"/>
      <c r="AC395" s="4"/>
      <c r="AD395" s="4"/>
      <c r="AE395" s="4"/>
      <c r="AF395" s="4"/>
      <c r="AG395" s="4"/>
    </row>
    <row r="396" spans="1:33" ht="15.75" customHeight="1" x14ac:dyDescent="0.2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3"/>
      <c r="O396" s="3"/>
      <c r="P396" s="3"/>
      <c r="Q396" s="3"/>
      <c r="R396" s="3"/>
      <c r="S396" s="3"/>
      <c r="AB396" s="4"/>
      <c r="AC396" s="4"/>
      <c r="AD396" s="4"/>
      <c r="AE396" s="4"/>
      <c r="AF396" s="4"/>
      <c r="AG396" s="4"/>
    </row>
    <row r="397" spans="1:33" ht="15.75" customHeight="1" x14ac:dyDescent="0.2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3"/>
      <c r="O397" s="3"/>
      <c r="P397" s="3"/>
      <c r="Q397" s="3"/>
      <c r="R397" s="3"/>
      <c r="S397" s="3"/>
      <c r="AB397" s="4"/>
      <c r="AC397" s="4"/>
      <c r="AD397" s="4"/>
      <c r="AE397" s="4"/>
      <c r="AF397" s="4"/>
      <c r="AG397" s="4"/>
    </row>
    <row r="398" spans="1:33" ht="15.75" customHeight="1" x14ac:dyDescent="0.2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3"/>
      <c r="O398" s="3"/>
      <c r="P398" s="3"/>
      <c r="Q398" s="3"/>
      <c r="R398" s="3"/>
      <c r="S398" s="3"/>
      <c r="AB398" s="4"/>
      <c r="AC398" s="4"/>
      <c r="AD398" s="4"/>
      <c r="AE398" s="4"/>
      <c r="AF398" s="4"/>
      <c r="AG398" s="4"/>
    </row>
    <row r="399" spans="1:33" ht="15.75" customHeight="1" x14ac:dyDescent="0.2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3"/>
      <c r="O399" s="3"/>
      <c r="P399" s="3"/>
      <c r="Q399" s="3"/>
      <c r="R399" s="3"/>
      <c r="S399" s="3"/>
      <c r="AB399" s="4"/>
      <c r="AC399" s="4"/>
      <c r="AD399" s="4"/>
      <c r="AE399" s="4"/>
      <c r="AF399" s="4"/>
      <c r="AG399" s="4"/>
    </row>
    <row r="400" spans="1:33" ht="15.75" customHeight="1" x14ac:dyDescent="0.2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3"/>
      <c r="O400" s="3"/>
      <c r="P400" s="3"/>
      <c r="Q400" s="3"/>
      <c r="R400" s="3"/>
      <c r="S400" s="3"/>
      <c r="AB400" s="4"/>
      <c r="AC400" s="4"/>
      <c r="AD400" s="4"/>
      <c r="AE400" s="4"/>
      <c r="AF400" s="4"/>
      <c r="AG400" s="4"/>
    </row>
    <row r="401" spans="1:33" ht="15.75" customHeight="1" x14ac:dyDescent="0.2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3"/>
      <c r="O401" s="3"/>
      <c r="P401" s="3"/>
      <c r="Q401" s="3"/>
      <c r="R401" s="3"/>
      <c r="S401" s="3"/>
      <c r="AB401" s="4"/>
      <c r="AC401" s="4"/>
      <c r="AD401" s="4"/>
      <c r="AE401" s="4"/>
      <c r="AF401" s="4"/>
      <c r="AG401" s="4"/>
    </row>
    <row r="402" spans="1:33" ht="15.75" customHeight="1" x14ac:dyDescent="0.2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3"/>
      <c r="O402" s="3"/>
      <c r="P402" s="3"/>
      <c r="Q402" s="3"/>
      <c r="R402" s="3"/>
      <c r="S402" s="3"/>
      <c r="AB402" s="4"/>
      <c r="AC402" s="4"/>
      <c r="AD402" s="4"/>
      <c r="AE402" s="4"/>
      <c r="AF402" s="4"/>
      <c r="AG402" s="4"/>
    </row>
    <row r="403" spans="1:33" ht="15.75" customHeight="1" x14ac:dyDescent="0.2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3"/>
      <c r="O403" s="3"/>
      <c r="P403" s="3"/>
      <c r="Q403" s="3"/>
      <c r="R403" s="3"/>
      <c r="S403" s="3"/>
      <c r="AB403" s="4"/>
      <c r="AC403" s="4"/>
      <c r="AD403" s="4"/>
      <c r="AE403" s="4"/>
      <c r="AF403" s="4"/>
      <c r="AG403" s="4"/>
    </row>
    <row r="404" spans="1:33" ht="15.75" customHeight="1" x14ac:dyDescent="0.2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3"/>
      <c r="O404" s="3"/>
      <c r="P404" s="3"/>
      <c r="Q404" s="3"/>
      <c r="R404" s="3"/>
      <c r="S404" s="3"/>
      <c r="AB404" s="4"/>
      <c r="AC404" s="4"/>
      <c r="AD404" s="4"/>
      <c r="AE404" s="4"/>
      <c r="AF404" s="4"/>
      <c r="AG404" s="4"/>
    </row>
    <row r="405" spans="1:33" ht="15.75" customHeight="1" x14ac:dyDescent="0.2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3"/>
      <c r="O405" s="3"/>
      <c r="P405" s="3"/>
      <c r="Q405" s="3"/>
      <c r="R405" s="3"/>
      <c r="S405" s="3"/>
      <c r="AB405" s="4"/>
      <c r="AC405" s="4"/>
      <c r="AD405" s="4"/>
      <c r="AE405" s="4"/>
      <c r="AF405" s="4"/>
      <c r="AG405" s="4"/>
    </row>
    <row r="406" spans="1:33" ht="15.75" customHeight="1" x14ac:dyDescent="0.2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3"/>
      <c r="O406" s="3"/>
      <c r="P406" s="3"/>
      <c r="Q406" s="3"/>
      <c r="R406" s="3"/>
      <c r="S406" s="3"/>
      <c r="AB406" s="4"/>
      <c r="AC406" s="4"/>
      <c r="AD406" s="4"/>
      <c r="AE406" s="4"/>
      <c r="AF406" s="4"/>
      <c r="AG406" s="4"/>
    </row>
    <row r="407" spans="1:33" ht="15.75" customHeight="1" x14ac:dyDescent="0.2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3"/>
      <c r="O407" s="3"/>
      <c r="P407" s="3"/>
      <c r="Q407" s="3"/>
      <c r="R407" s="3"/>
      <c r="S407" s="3"/>
      <c r="AB407" s="4"/>
      <c r="AC407" s="4"/>
      <c r="AD407" s="4"/>
      <c r="AE407" s="4"/>
      <c r="AF407" s="4"/>
      <c r="AG407" s="4"/>
    </row>
    <row r="408" spans="1:33" ht="15.75" customHeight="1" x14ac:dyDescent="0.2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3"/>
      <c r="O408" s="3"/>
      <c r="P408" s="3"/>
      <c r="Q408" s="3"/>
      <c r="R408" s="3"/>
      <c r="S408" s="3"/>
      <c r="AB408" s="4"/>
      <c r="AC408" s="4"/>
      <c r="AD408" s="4"/>
      <c r="AE408" s="4"/>
      <c r="AF408" s="4"/>
      <c r="AG408" s="4"/>
    </row>
    <row r="409" spans="1:33" ht="15.75" customHeight="1" x14ac:dyDescent="0.2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3"/>
      <c r="O409" s="3"/>
      <c r="P409" s="3"/>
      <c r="Q409" s="3"/>
      <c r="R409" s="3"/>
      <c r="S409" s="3"/>
      <c r="AB409" s="4"/>
      <c r="AC409" s="4"/>
      <c r="AD409" s="4"/>
      <c r="AE409" s="4"/>
      <c r="AF409" s="4"/>
      <c r="AG409" s="4"/>
    </row>
    <row r="410" spans="1:33" ht="15.75" customHeight="1" x14ac:dyDescent="0.2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3"/>
      <c r="O410" s="3"/>
      <c r="P410" s="3"/>
      <c r="Q410" s="3"/>
      <c r="R410" s="3"/>
      <c r="S410" s="3"/>
      <c r="AB410" s="4"/>
      <c r="AC410" s="4"/>
      <c r="AD410" s="4"/>
      <c r="AE410" s="4"/>
      <c r="AF410" s="4"/>
      <c r="AG410" s="4"/>
    </row>
    <row r="411" spans="1:33" ht="15.75" customHeight="1" x14ac:dyDescent="0.2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3"/>
      <c r="O411" s="3"/>
      <c r="P411" s="3"/>
      <c r="Q411" s="3"/>
      <c r="R411" s="3"/>
      <c r="S411" s="3"/>
      <c r="AB411" s="4"/>
      <c r="AC411" s="4"/>
      <c r="AD411" s="4"/>
      <c r="AE411" s="4"/>
      <c r="AF411" s="4"/>
      <c r="AG411" s="4"/>
    </row>
    <row r="412" spans="1:33" ht="15.75" customHeight="1" x14ac:dyDescent="0.2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3"/>
      <c r="O412" s="3"/>
      <c r="P412" s="3"/>
      <c r="Q412" s="3"/>
      <c r="R412" s="3"/>
      <c r="S412" s="3"/>
      <c r="AB412" s="4"/>
      <c r="AC412" s="4"/>
      <c r="AD412" s="4"/>
      <c r="AE412" s="4"/>
      <c r="AF412" s="4"/>
      <c r="AG412" s="4"/>
    </row>
    <row r="413" spans="1:33" ht="15.75" customHeight="1" x14ac:dyDescent="0.2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3"/>
      <c r="O413" s="3"/>
      <c r="P413" s="3"/>
      <c r="Q413" s="3"/>
      <c r="R413" s="3"/>
      <c r="S413" s="3"/>
      <c r="AB413" s="4"/>
      <c r="AC413" s="4"/>
      <c r="AD413" s="4"/>
      <c r="AE413" s="4"/>
      <c r="AF413" s="4"/>
      <c r="AG413" s="4"/>
    </row>
    <row r="414" spans="1:33" ht="15.75" customHeight="1" x14ac:dyDescent="0.2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3"/>
      <c r="O414" s="3"/>
      <c r="P414" s="3"/>
      <c r="Q414" s="3"/>
      <c r="R414" s="3"/>
      <c r="S414" s="3"/>
      <c r="AB414" s="4"/>
      <c r="AC414" s="4"/>
      <c r="AD414" s="4"/>
      <c r="AE414" s="4"/>
      <c r="AF414" s="4"/>
      <c r="AG414" s="4"/>
    </row>
    <row r="415" spans="1:33" ht="15.75" customHeight="1" x14ac:dyDescent="0.2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3"/>
      <c r="O415" s="3"/>
      <c r="P415" s="3"/>
      <c r="Q415" s="3"/>
      <c r="R415" s="3"/>
      <c r="S415" s="3"/>
      <c r="AB415" s="4"/>
      <c r="AC415" s="4"/>
      <c r="AD415" s="4"/>
      <c r="AE415" s="4"/>
      <c r="AF415" s="4"/>
      <c r="AG415" s="4"/>
    </row>
    <row r="416" spans="1:33" ht="15.75" customHeight="1" x14ac:dyDescent="0.2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3"/>
      <c r="O416" s="3"/>
      <c r="P416" s="3"/>
      <c r="Q416" s="3"/>
      <c r="R416" s="3"/>
      <c r="S416" s="3"/>
      <c r="AB416" s="4"/>
      <c r="AC416" s="4"/>
      <c r="AD416" s="4"/>
      <c r="AE416" s="4"/>
      <c r="AF416" s="4"/>
      <c r="AG416" s="4"/>
    </row>
    <row r="417" spans="1:33" ht="15.75" customHeight="1" x14ac:dyDescent="0.2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3"/>
      <c r="O417" s="3"/>
      <c r="P417" s="3"/>
      <c r="Q417" s="3"/>
      <c r="R417" s="3"/>
      <c r="S417" s="3"/>
      <c r="AB417" s="4"/>
      <c r="AC417" s="4"/>
      <c r="AD417" s="4"/>
      <c r="AE417" s="4"/>
      <c r="AF417" s="4"/>
      <c r="AG417" s="4"/>
    </row>
    <row r="418" spans="1:33" ht="15.75" customHeight="1" x14ac:dyDescent="0.2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3"/>
      <c r="O418" s="3"/>
      <c r="P418" s="3"/>
      <c r="Q418" s="3"/>
      <c r="R418" s="3"/>
      <c r="S418" s="3"/>
      <c r="AB418" s="4"/>
      <c r="AC418" s="4"/>
      <c r="AD418" s="4"/>
      <c r="AE418" s="4"/>
      <c r="AF418" s="4"/>
      <c r="AG418" s="4"/>
    </row>
    <row r="419" spans="1:33" ht="15.75" customHeight="1" x14ac:dyDescent="0.2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3"/>
      <c r="O419" s="3"/>
      <c r="P419" s="3"/>
      <c r="Q419" s="3"/>
      <c r="R419" s="3"/>
      <c r="S419" s="3"/>
      <c r="AB419" s="4"/>
      <c r="AC419" s="4"/>
      <c r="AD419" s="4"/>
      <c r="AE419" s="4"/>
      <c r="AF419" s="4"/>
      <c r="AG419" s="4"/>
    </row>
    <row r="420" spans="1:33" ht="15.75" customHeight="1" x14ac:dyDescent="0.2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3"/>
      <c r="O420" s="3"/>
      <c r="P420" s="3"/>
      <c r="Q420" s="3"/>
      <c r="R420" s="3"/>
      <c r="S420" s="3"/>
      <c r="AB420" s="4"/>
      <c r="AC420" s="4"/>
      <c r="AD420" s="4"/>
      <c r="AE420" s="4"/>
      <c r="AF420" s="4"/>
      <c r="AG420" s="4"/>
    </row>
    <row r="421" spans="1:33" ht="15.75" customHeight="1" x14ac:dyDescent="0.2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3"/>
      <c r="O421" s="3"/>
      <c r="P421" s="3"/>
      <c r="Q421" s="3"/>
      <c r="R421" s="3"/>
      <c r="S421" s="3"/>
      <c r="AB421" s="4"/>
      <c r="AC421" s="4"/>
      <c r="AD421" s="4"/>
      <c r="AE421" s="4"/>
      <c r="AF421" s="4"/>
      <c r="AG421" s="4"/>
    </row>
    <row r="422" spans="1:33" ht="15.75" customHeight="1" x14ac:dyDescent="0.2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3"/>
      <c r="O422" s="3"/>
      <c r="P422" s="3"/>
      <c r="Q422" s="3"/>
      <c r="R422" s="3"/>
      <c r="S422" s="3"/>
      <c r="AB422" s="4"/>
      <c r="AC422" s="4"/>
      <c r="AD422" s="4"/>
      <c r="AE422" s="4"/>
      <c r="AF422" s="4"/>
      <c r="AG422" s="4"/>
    </row>
    <row r="423" spans="1:33" ht="15.75" customHeight="1" x14ac:dyDescent="0.2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3"/>
      <c r="O423" s="3"/>
      <c r="P423" s="3"/>
      <c r="Q423" s="3"/>
      <c r="R423" s="3"/>
      <c r="S423" s="3"/>
      <c r="AB423" s="4"/>
      <c r="AC423" s="4"/>
      <c r="AD423" s="4"/>
      <c r="AE423" s="4"/>
      <c r="AF423" s="4"/>
      <c r="AG423" s="4"/>
    </row>
    <row r="424" spans="1:33" ht="15.75" customHeight="1" x14ac:dyDescent="0.2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3"/>
      <c r="O424" s="3"/>
      <c r="P424" s="3"/>
      <c r="Q424" s="3"/>
      <c r="R424" s="3"/>
      <c r="S424" s="3"/>
      <c r="AB424" s="4"/>
      <c r="AC424" s="4"/>
      <c r="AD424" s="4"/>
      <c r="AE424" s="4"/>
      <c r="AF424" s="4"/>
      <c r="AG424" s="4"/>
    </row>
    <row r="425" spans="1:33" ht="15.75" customHeight="1" x14ac:dyDescent="0.2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3"/>
      <c r="O425" s="3"/>
      <c r="P425" s="3"/>
      <c r="Q425" s="3"/>
      <c r="R425" s="3"/>
      <c r="S425" s="3"/>
      <c r="AB425" s="4"/>
      <c r="AC425" s="4"/>
      <c r="AD425" s="4"/>
      <c r="AE425" s="4"/>
      <c r="AF425" s="4"/>
      <c r="AG425" s="4"/>
    </row>
    <row r="426" spans="1:33" ht="15.75" customHeight="1" x14ac:dyDescent="0.2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3"/>
      <c r="O426" s="3"/>
      <c r="P426" s="3"/>
      <c r="Q426" s="3"/>
      <c r="R426" s="3"/>
      <c r="S426" s="3"/>
      <c r="AB426" s="4"/>
      <c r="AC426" s="4"/>
      <c r="AD426" s="4"/>
      <c r="AE426" s="4"/>
      <c r="AF426" s="4"/>
      <c r="AG426" s="4"/>
    </row>
    <row r="427" spans="1:33" ht="15.75" customHeight="1" x14ac:dyDescent="0.2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3"/>
      <c r="O427" s="3"/>
      <c r="P427" s="3"/>
      <c r="Q427" s="3"/>
      <c r="R427" s="3"/>
      <c r="S427" s="3"/>
      <c r="AB427" s="4"/>
      <c r="AC427" s="4"/>
      <c r="AD427" s="4"/>
      <c r="AE427" s="4"/>
      <c r="AF427" s="4"/>
      <c r="AG427" s="4"/>
    </row>
    <row r="428" spans="1:33" ht="15.75" customHeight="1" x14ac:dyDescent="0.2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3"/>
      <c r="O428" s="3"/>
      <c r="P428" s="3"/>
      <c r="Q428" s="3"/>
      <c r="R428" s="3"/>
      <c r="S428" s="3"/>
      <c r="AB428" s="4"/>
      <c r="AC428" s="4"/>
      <c r="AD428" s="4"/>
      <c r="AE428" s="4"/>
      <c r="AF428" s="4"/>
      <c r="AG428" s="4"/>
    </row>
    <row r="429" spans="1:33" ht="15.75" customHeight="1" x14ac:dyDescent="0.2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3"/>
      <c r="O429" s="3"/>
      <c r="P429" s="3"/>
      <c r="Q429" s="3"/>
      <c r="R429" s="3"/>
      <c r="S429" s="3"/>
      <c r="AB429" s="4"/>
      <c r="AC429" s="4"/>
      <c r="AD429" s="4"/>
      <c r="AE429" s="4"/>
      <c r="AF429" s="4"/>
      <c r="AG429" s="4"/>
    </row>
    <row r="430" spans="1:33" ht="15.75" customHeight="1" x14ac:dyDescent="0.2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3"/>
      <c r="O430" s="3"/>
      <c r="P430" s="3"/>
      <c r="Q430" s="3"/>
      <c r="R430" s="3"/>
      <c r="S430" s="3"/>
      <c r="AB430" s="4"/>
      <c r="AC430" s="4"/>
      <c r="AD430" s="4"/>
      <c r="AE430" s="4"/>
      <c r="AF430" s="4"/>
      <c r="AG430" s="4"/>
    </row>
    <row r="431" spans="1:33" ht="15.75" customHeight="1" x14ac:dyDescent="0.2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3"/>
      <c r="O431" s="3"/>
      <c r="P431" s="3"/>
      <c r="Q431" s="3"/>
      <c r="R431" s="3"/>
      <c r="S431" s="3"/>
      <c r="AB431" s="4"/>
      <c r="AC431" s="4"/>
      <c r="AD431" s="4"/>
      <c r="AE431" s="4"/>
      <c r="AF431" s="4"/>
      <c r="AG431" s="4"/>
    </row>
    <row r="432" spans="1:33" ht="15.75" customHeight="1" x14ac:dyDescent="0.2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3"/>
      <c r="O432" s="3"/>
      <c r="P432" s="3"/>
      <c r="Q432" s="3"/>
      <c r="R432" s="3"/>
      <c r="S432" s="3"/>
      <c r="AB432" s="4"/>
      <c r="AC432" s="4"/>
      <c r="AD432" s="4"/>
      <c r="AE432" s="4"/>
      <c r="AF432" s="4"/>
      <c r="AG432" s="4"/>
    </row>
    <row r="433" spans="1:33" ht="15.75" customHeight="1" x14ac:dyDescent="0.2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3"/>
      <c r="O433" s="3"/>
      <c r="P433" s="3"/>
      <c r="Q433" s="3"/>
      <c r="R433" s="3"/>
      <c r="S433" s="3"/>
      <c r="AB433" s="4"/>
      <c r="AC433" s="4"/>
      <c r="AD433" s="4"/>
      <c r="AE433" s="4"/>
      <c r="AF433" s="4"/>
      <c r="AG433" s="4"/>
    </row>
    <row r="434" spans="1:33" ht="15.75" customHeight="1" x14ac:dyDescent="0.2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3"/>
      <c r="O434" s="3"/>
      <c r="P434" s="3"/>
      <c r="Q434" s="3"/>
      <c r="R434" s="3"/>
      <c r="S434" s="3"/>
      <c r="AB434" s="4"/>
      <c r="AC434" s="4"/>
      <c r="AD434" s="4"/>
      <c r="AE434" s="4"/>
      <c r="AF434" s="4"/>
      <c r="AG434" s="4"/>
    </row>
    <row r="435" spans="1:33" ht="15.75" customHeight="1" x14ac:dyDescent="0.2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3"/>
      <c r="O435" s="3"/>
      <c r="P435" s="3"/>
      <c r="Q435" s="3"/>
      <c r="R435" s="3"/>
      <c r="S435" s="3"/>
      <c r="AB435" s="4"/>
      <c r="AC435" s="4"/>
      <c r="AD435" s="4"/>
      <c r="AE435" s="4"/>
      <c r="AF435" s="4"/>
      <c r="AG435" s="4"/>
    </row>
    <row r="436" spans="1:33" ht="15.75" customHeight="1" x14ac:dyDescent="0.2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3"/>
      <c r="O436" s="3"/>
      <c r="P436" s="3"/>
      <c r="Q436" s="3"/>
      <c r="R436" s="3"/>
      <c r="S436" s="3"/>
      <c r="AB436" s="4"/>
      <c r="AC436" s="4"/>
      <c r="AD436" s="4"/>
      <c r="AE436" s="4"/>
      <c r="AF436" s="4"/>
      <c r="AG436" s="4"/>
    </row>
    <row r="437" spans="1:33" ht="15.75" customHeight="1" x14ac:dyDescent="0.2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3"/>
      <c r="O437" s="3"/>
      <c r="P437" s="3"/>
      <c r="Q437" s="3"/>
      <c r="R437" s="3"/>
      <c r="S437" s="3"/>
      <c r="AB437" s="4"/>
      <c r="AC437" s="4"/>
      <c r="AD437" s="4"/>
      <c r="AE437" s="4"/>
      <c r="AF437" s="4"/>
      <c r="AG437" s="4"/>
    </row>
    <row r="438" spans="1:33" ht="15.75" customHeight="1" x14ac:dyDescent="0.2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3"/>
      <c r="O438" s="3"/>
      <c r="P438" s="3"/>
      <c r="Q438" s="3"/>
      <c r="R438" s="3"/>
      <c r="S438" s="3"/>
      <c r="AB438" s="4"/>
      <c r="AC438" s="4"/>
      <c r="AD438" s="4"/>
      <c r="AE438" s="4"/>
      <c r="AF438" s="4"/>
      <c r="AG438" s="4"/>
    </row>
    <row r="439" spans="1:33" ht="15.75" customHeight="1" x14ac:dyDescent="0.2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3"/>
      <c r="O439" s="3"/>
      <c r="P439" s="3"/>
      <c r="Q439" s="3"/>
      <c r="R439" s="3"/>
      <c r="S439" s="3"/>
      <c r="AB439" s="4"/>
      <c r="AC439" s="4"/>
      <c r="AD439" s="4"/>
      <c r="AE439" s="4"/>
      <c r="AF439" s="4"/>
      <c r="AG439" s="4"/>
    </row>
    <row r="440" spans="1:33" ht="15.75" customHeight="1" x14ac:dyDescent="0.2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3"/>
      <c r="O440" s="3"/>
      <c r="P440" s="3"/>
      <c r="Q440" s="3"/>
      <c r="R440" s="3"/>
      <c r="S440" s="3"/>
      <c r="AB440" s="4"/>
      <c r="AC440" s="4"/>
      <c r="AD440" s="4"/>
      <c r="AE440" s="4"/>
      <c r="AF440" s="4"/>
      <c r="AG440" s="4"/>
    </row>
    <row r="441" spans="1:33" ht="15.75" customHeight="1" x14ac:dyDescent="0.2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3"/>
      <c r="O441" s="3"/>
      <c r="P441" s="3"/>
      <c r="Q441" s="3"/>
      <c r="R441" s="3"/>
      <c r="S441" s="3"/>
      <c r="AB441" s="4"/>
      <c r="AC441" s="4"/>
      <c r="AD441" s="4"/>
      <c r="AE441" s="4"/>
      <c r="AF441" s="4"/>
      <c r="AG441" s="4"/>
    </row>
    <row r="442" spans="1:33" ht="15.75" customHeight="1" x14ac:dyDescent="0.2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3"/>
      <c r="O442" s="3"/>
      <c r="P442" s="3"/>
      <c r="Q442" s="3"/>
      <c r="R442" s="3"/>
      <c r="S442" s="3"/>
      <c r="AB442" s="4"/>
      <c r="AC442" s="4"/>
      <c r="AD442" s="4"/>
      <c r="AE442" s="4"/>
      <c r="AF442" s="4"/>
      <c r="AG442" s="4"/>
    </row>
    <row r="443" spans="1:33" ht="15.75" customHeight="1" x14ac:dyDescent="0.2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3"/>
      <c r="O443" s="3"/>
      <c r="P443" s="3"/>
      <c r="Q443" s="3"/>
      <c r="R443" s="3"/>
      <c r="S443" s="3"/>
      <c r="AB443" s="4"/>
      <c r="AC443" s="4"/>
      <c r="AD443" s="4"/>
      <c r="AE443" s="4"/>
      <c r="AF443" s="4"/>
      <c r="AG443" s="4"/>
    </row>
    <row r="444" spans="1:33" ht="15.75" customHeight="1" x14ac:dyDescent="0.2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3"/>
      <c r="O444" s="3"/>
      <c r="P444" s="3"/>
      <c r="Q444" s="3"/>
      <c r="R444" s="3"/>
      <c r="S444" s="3"/>
      <c r="AB444" s="4"/>
      <c r="AC444" s="4"/>
      <c r="AD444" s="4"/>
      <c r="AE444" s="4"/>
      <c r="AF444" s="4"/>
      <c r="AG444" s="4"/>
    </row>
    <row r="445" spans="1:33" ht="15.75" customHeight="1" x14ac:dyDescent="0.2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3"/>
      <c r="O445" s="3"/>
      <c r="P445" s="3"/>
      <c r="Q445" s="3"/>
      <c r="R445" s="3"/>
      <c r="S445" s="3"/>
      <c r="AB445" s="4"/>
      <c r="AC445" s="4"/>
      <c r="AD445" s="4"/>
      <c r="AE445" s="4"/>
      <c r="AF445" s="4"/>
      <c r="AG445" s="4"/>
    </row>
    <row r="446" spans="1:33" ht="15.75" customHeight="1" x14ac:dyDescent="0.2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3"/>
      <c r="O446" s="3"/>
      <c r="P446" s="3"/>
      <c r="Q446" s="3"/>
      <c r="R446" s="3"/>
      <c r="S446" s="3"/>
      <c r="AB446" s="4"/>
      <c r="AC446" s="4"/>
      <c r="AD446" s="4"/>
      <c r="AE446" s="4"/>
      <c r="AF446" s="4"/>
      <c r="AG446" s="4"/>
    </row>
    <row r="447" spans="1:33" ht="15.75" customHeight="1" x14ac:dyDescent="0.2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3"/>
      <c r="O447" s="3"/>
      <c r="P447" s="3"/>
      <c r="Q447" s="3"/>
      <c r="R447" s="3"/>
      <c r="S447" s="3"/>
      <c r="AB447" s="4"/>
      <c r="AC447" s="4"/>
      <c r="AD447" s="4"/>
      <c r="AE447" s="4"/>
      <c r="AF447" s="4"/>
      <c r="AG447" s="4"/>
    </row>
    <row r="448" spans="1:33" ht="15.75" customHeight="1" x14ac:dyDescent="0.2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3"/>
      <c r="O448" s="3"/>
      <c r="P448" s="3"/>
      <c r="Q448" s="3"/>
      <c r="R448" s="3"/>
      <c r="S448" s="3"/>
      <c r="AB448" s="4"/>
      <c r="AC448" s="4"/>
      <c r="AD448" s="4"/>
      <c r="AE448" s="4"/>
      <c r="AF448" s="4"/>
      <c r="AG448" s="4"/>
    </row>
    <row r="449" spans="1:33" ht="15.75" customHeight="1" x14ac:dyDescent="0.2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3"/>
      <c r="O449" s="3"/>
      <c r="P449" s="3"/>
      <c r="Q449" s="3"/>
      <c r="R449" s="3"/>
      <c r="S449" s="3"/>
      <c r="AB449" s="4"/>
      <c r="AC449" s="4"/>
      <c r="AD449" s="4"/>
      <c r="AE449" s="4"/>
      <c r="AF449" s="4"/>
      <c r="AG449" s="4"/>
    </row>
    <row r="450" spans="1:33" ht="15.75" customHeight="1" x14ac:dyDescent="0.2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3"/>
      <c r="O450" s="3"/>
      <c r="P450" s="3"/>
      <c r="Q450" s="3"/>
      <c r="R450" s="3"/>
      <c r="S450" s="3"/>
      <c r="AB450" s="4"/>
      <c r="AC450" s="4"/>
      <c r="AD450" s="4"/>
      <c r="AE450" s="4"/>
      <c r="AF450" s="4"/>
      <c r="AG450" s="4"/>
    </row>
    <row r="451" spans="1:33" ht="15.75" customHeight="1" x14ac:dyDescent="0.2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3"/>
      <c r="O451" s="3"/>
      <c r="P451" s="3"/>
      <c r="Q451" s="3"/>
      <c r="R451" s="3"/>
      <c r="S451" s="3"/>
      <c r="AB451" s="4"/>
      <c r="AC451" s="4"/>
      <c r="AD451" s="4"/>
      <c r="AE451" s="4"/>
      <c r="AF451" s="4"/>
      <c r="AG451" s="4"/>
    </row>
    <row r="452" spans="1:33" ht="15.75" customHeight="1" x14ac:dyDescent="0.2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3"/>
      <c r="O452" s="3"/>
      <c r="P452" s="3"/>
      <c r="Q452" s="3"/>
      <c r="R452" s="3"/>
      <c r="S452" s="3"/>
      <c r="AB452" s="4"/>
      <c r="AC452" s="4"/>
      <c r="AD452" s="4"/>
      <c r="AE452" s="4"/>
      <c r="AF452" s="4"/>
      <c r="AG452" s="4"/>
    </row>
    <row r="453" spans="1:33" ht="15.75" customHeight="1" x14ac:dyDescent="0.2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3"/>
      <c r="O453" s="3"/>
      <c r="P453" s="3"/>
      <c r="Q453" s="3"/>
      <c r="R453" s="3"/>
      <c r="S453" s="3"/>
      <c r="AB453" s="4"/>
      <c r="AC453" s="4"/>
      <c r="AD453" s="4"/>
      <c r="AE453" s="4"/>
      <c r="AF453" s="4"/>
      <c r="AG453" s="4"/>
    </row>
    <row r="454" spans="1:33" ht="15.75" customHeight="1" x14ac:dyDescent="0.2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3"/>
      <c r="O454" s="3"/>
      <c r="P454" s="3"/>
      <c r="Q454" s="3"/>
      <c r="R454" s="3"/>
      <c r="S454" s="3"/>
      <c r="AB454" s="4"/>
      <c r="AC454" s="4"/>
      <c r="AD454" s="4"/>
      <c r="AE454" s="4"/>
      <c r="AF454" s="4"/>
      <c r="AG454" s="4"/>
    </row>
    <row r="455" spans="1:33" ht="15.75" customHeight="1" x14ac:dyDescent="0.2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3"/>
      <c r="O455" s="3"/>
      <c r="P455" s="3"/>
      <c r="Q455" s="3"/>
      <c r="R455" s="3"/>
      <c r="S455" s="3"/>
      <c r="AB455" s="4"/>
      <c r="AC455" s="4"/>
      <c r="AD455" s="4"/>
      <c r="AE455" s="4"/>
      <c r="AF455" s="4"/>
      <c r="AG455" s="4"/>
    </row>
    <row r="456" spans="1:33" ht="15.75" customHeight="1" x14ac:dyDescent="0.2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3"/>
      <c r="O456" s="3"/>
      <c r="P456" s="3"/>
      <c r="Q456" s="3"/>
      <c r="R456" s="3"/>
      <c r="S456" s="3"/>
      <c r="AB456" s="4"/>
      <c r="AC456" s="4"/>
      <c r="AD456" s="4"/>
      <c r="AE456" s="4"/>
      <c r="AF456" s="4"/>
      <c r="AG456" s="4"/>
    </row>
    <row r="457" spans="1:33" ht="15.75" customHeight="1" x14ac:dyDescent="0.2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3"/>
      <c r="O457" s="3"/>
      <c r="P457" s="3"/>
      <c r="Q457" s="3"/>
      <c r="R457" s="3"/>
      <c r="S457" s="3"/>
      <c r="AB457" s="4"/>
      <c r="AC457" s="4"/>
      <c r="AD457" s="4"/>
      <c r="AE457" s="4"/>
      <c r="AF457" s="4"/>
      <c r="AG457" s="4"/>
    </row>
    <row r="458" spans="1:33" ht="15.75" customHeight="1" x14ac:dyDescent="0.2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3"/>
      <c r="O458" s="3"/>
      <c r="P458" s="3"/>
      <c r="Q458" s="3"/>
      <c r="R458" s="3"/>
      <c r="S458" s="3"/>
      <c r="AB458" s="4"/>
      <c r="AC458" s="4"/>
      <c r="AD458" s="4"/>
      <c r="AE458" s="4"/>
      <c r="AF458" s="4"/>
      <c r="AG458" s="4"/>
    </row>
    <row r="459" spans="1:33" ht="15.75" customHeight="1" x14ac:dyDescent="0.2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3"/>
      <c r="O459" s="3"/>
      <c r="P459" s="3"/>
      <c r="Q459" s="3"/>
      <c r="R459" s="3"/>
      <c r="S459" s="3"/>
      <c r="AB459" s="4"/>
      <c r="AC459" s="4"/>
      <c r="AD459" s="4"/>
      <c r="AE459" s="4"/>
      <c r="AF459" s="4"/>
      <c r="AG459" s="4"/>
    </row>
    <row r="460" spans="1:33" ht="15.75" customHeight="1" x14ac:dyDescent="0.2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3"/>
      <c r="O460" s="3"/>
      <c r="P460" s="3"/>
      <c r="Q460" s="3"/>
      <c r="R460" s="3"/>
      <c r="S460" s="3"/>
      <c r="AB460" s="4"/>
      <c r="AC460" s="4"/>
      <c r="AD460" s="4"/>
      <c r="AE460" s="4"/>
      <c r="AF460" s="4"/>
      <c r="AG460" s="4"/>
    </row>
    <row r="461" spans="1:33" ht="15.75" customHeight="1" x14ac:dyDescent="0.2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3"/>
      <c r="O461" s="3"/>
      <c r="P461" s="3"/>
      <c r="Q461" s="3"/>
      <c r="R461" s="3"/>
      <c r="S461" s="3"/>
      <c r="AB461" s="4"/>
      <c r="AC461" s="4"/>
      <c r="AD461" s="4"/>
      <c r="AE461" s="4"/>
      <c r="AF461" s="4"/>
      <c r="AG461" s="4"/>
    </row>
    <row r="462" spans="1:33" ht="15.75" customHeight="1" x14ac:dyDescent="0.2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3"/>
      <c r="O462" s="3"/>
      <c r="P462" s="3"/>
      <c r="Q462" s="3"/>
      <c r="R462" s="3"/>
      <c r="S462" s="3"/>
      <c r="AB462" s="4"/>
      <c r="AC462" s="4"/>
      <c r="AD462" s="4"/>
      <c r="AE462" s="4"/>
      <c r="AF462" s="4"/>
      <c r="AG462" s="4"/>
    </row>
    <row r="463" spans="1:33" ht="15.75" customHeight="1" x14ac:dyDescent="0.2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3"/>
      <c r="O463" s="3"/>
      <c r="P463" s="3"/>
      <c r="Q463" s="3"/>
      <c r="R463" s="3"/>
      <c r="S463" s="3"/>
      <c r="AB463" s="4"/>
      <c r="AC463" s="4"/>
      <c r="AD463" s="4"/>
      <c r="AE463" s="4"/>
      <c r="AF463" s="4"/>
      <c r="AG463" s="4"/>
    </row>
    <row r="464" spans="1:33" ht="15.75" customHeight="1" x14ac:dyDescent="0.2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3"/>
      <c r="O464" s="3"/>
      <c r="P464" s="3"/>
      <c r="Q464" s="3"/>
      <c r="R464" s="3"/>
      <c r="S464" s="3"/>
      <c r="AB464" s="4"/>
      <c r="AC464" s="4"/>
      <c r="AD464" s="4"/>
      <c r="AE464" s="4"/>
      <c r="AF464" s="4"/>
      <c r="AG464" s="4"/>
    </row>
    <row r="465" spans="1:33" ht="15.75" customHeight="1" x14ac:dyDescent="0.2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3"/>
      <c r="O465" s="3"/>
      <c r="P465" s="3"/>
      <c r="Q465" s="3"/>
      <c r="R465" s="3"/>
      <c r="S465" s="3"/>
      <c r="AB465" s="4"/>
      <c r="AC465" s="4"/>
      <c r="AD465" s="4"/>
      <c r="AE465" s="4"/>
      <c r="AF465" s="4"/>
      <c r="AG465" s="4"/>
    </row>
    <row r="466" spans="1:33" ht="15.75" customHeight="1" x14ac:dyDescent="0.2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3"/>
      <c r="O466" s="3"/>
      <c r="P466" s="3"/>
      <c r="Q466" s="3"/>
      <c r="R466" s="3"/>
      <c r="S466" s="3"/>
      <c r="AB466" s="4"/>
      <c r="AC466" s="4"/>
      <c r="AD466" s="4"/>
      <c r="AE466" s="4"/>
      <c r="AF466" s="4"/>
      <c r="AG466" s="4"/>
    </row>
    <row r="467" spans="1:33" ht="15.75" customHeight="1" x14ac:dyDescent="0.2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3"/>
      <c r="O467" s="3"/>
      <c r="P467" s="3"/>
      <c r="Q467" s="3"/>
      <c r="R467" s="3"/>
      <c r="S467" s="3"/>
      <c r="AB467" s="4"/>
      <c r="AC467" s="4"/>
      <c r="AD467" s="4"/>
      <c r="AE467" s="4"/>
      <c r="AF467" s="4"/>
      <c r="AG467" s="4"/>
    </row>
    <row r="468" spans="1:33" ht="15.75" customHeight="1" x14ac:dyDescent="0.2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3"/>
      <c r="O468" s="3"/>
      <c r="P468" s="3"/>
      <c r="Q468" s="3"/>
      <c r="R468" s="3"/>
      <c r="S468" s="3"/>
      <c r="AB468" s="4"/>
      <c r="AC468" s="4"/>
      <c r="AD468" s="4"/>
      <c r="AE468" s="4"/>
      <c r="AF468" s="4"/>
      <c r="AG468" s="4"/>
    </row>
    <row r="469" spans="1:33" ht="15.75" customHeight="1" x14ac:dyDescent="0.2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3"/>
      <c r="O469" s="3"/>
      <c r="P469" s="3"/>
      <c r="Q469" s="3"/>
      <c r="R469" s="3"/>
      <c r="S469" s="3"/>
      <c r="AB469" s="4"/>
      <c r="AC469" s="4"/>
      <c r="AD469" s="4"/>
      <c r="AE469" s="4"/>
      <c r="AF469" s="4"/>
      <c r="AG469" s="4"/>
    </row>
    <row r="470" spans="1:33" ht="15.75" customHeight="1" x14ac:dyDescent="0.2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3"/>
      <c r="O470" s="3"/>
      <c r="P470" s="3"/>
      <c r="Q470" s="3"/>
      <c r="R470" s="3"/>
      <c r="S470" s="3"/>
      <c r="AB470" s="4"/>
      <c r="AC470" s="4"/>
      <c r="AD470" s="4"/>
      <c r="AE470" s="4"/>
      <c r="AF470" s="4"/>
      <c r="AG470" s="4"/>
    </row>
    <row r="471" spans="1:33" ht="15.75" customHeight="1" x14ac:dyDescent="0.2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3"/>
      <c r="O471" s="3"/>
      <c r="P471" s="3"/>
      <c r="Q471" s="3"/>
      <c r="R471" s="3"/>
      <c r="S471" s="3"/>
      <c r="AB471" s="4"/>
      <c r="AC471" s="4"/>
      <c r="AD471" s="4"/>
      <c r="AE471" s="4"/>
      <c r="AF471" s="4"/>
      <c r="AG471" s="4"/>
    </row>
    <row r="472" spans="1:33" ht="15.75" customHeight="1" x14ac:dyDescent="0.2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3"/>
      <c r="O472" s="3"/>
      <c r="P472" s="3"/>
      <c r="Q472" s="3"/>
      <c r="R472" s="3"/>
      <c r="S472" s="3"/>
      <c r="AB472" s="4"/>
      <c r="AC472" s="4"/>
      <c r="AD472" s="4"/>
      <c r="AE472" s="4"/>
      <c r="AF472" s="4"/>
      <c r="AG472" s="4"/>
    </row>
    <row r="473" spans="1:33" ht="15.75" customHeight="1" x14ac:dyDescent="0.2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3"/>
      <c r="O473" s="3"/>
      <c r="P473" s="3"/>
      <c r="Q473" s="3"/>
      <c r="R473" s="3"/>
      <c r="S473" s="3"/>
      <c r="AB473" s="4"/>
      <c r="AC473" s="4"/>
      <c r="AD473" s="4"/>
      <c r="AE473" s="4"/>
      <c r="AF473" s="4"/>
      <c r="AG473" s="4"/>
    </row>
    <row r="474" spans="1:33" ht="15.75" customHeight="1" x14ac:dyDescent="0.2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3"/>
      <c r="O474" s="3"/>
      <c r="P474" s="3"/>
      <c r="Q474" s="3"/>
      <c r="R474" s="3"/>
      <c r="S474" s="3"/>
      <c r="AB474" s="4"/>
      <c r="AC474" s="4"/>
      <c r="AD474" s="4"/>
      <c r="AE474" s="4"/>
      <c r="AF474" s="4"/>
      <c r="AG474" s="4"/>
    </row>
    <row r="475" spans="1:33" ht="15.75" customHeight="1" x14ac:dyDescent="0.2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3"/>
      <c r="O475" s="3"/>
      <c r="P475" s="3"/>
      <c r="Q475" s="3"/>
      <c r="R475" s="3"/>
      <c r="S475" s="3"/>
      <c r="AB475" s="4"/>
      <c r="AC475" s="4"/>
      <c r="AD475" s="4"/>
      <c r="AE475" s="4"/>
      <c r="AF475" s="4"/>
      <c r="AG475" s="4"/>
    </row>
    <row r="476" spans="1:33" ht="15.75" customHeight="1" x14ac:dyDescent="0.2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3"/>
      <c r="O476" s="3"/>
      <c r="P476" s="3"/>
      <c r="Q476" s="3"/>
      <c r="R476" s="3"/>
      <c r="S476" s="3"/>
      <c r="AB476" s="4"/>
      <c r="AC476" s="4"/>
      <c r="AD476" s="4"/>
      <c r="AE476" s="4"/>
      <c r="AF476" s="4"/>
      <c r="AG476" s="4"/>
    </row>
    <row r="477" spans="1:33" ht="15.75" customHeight="1" x14ac:dyDescent="0.2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3"/>
      <c r="O477" s="3"/>
      <c r="P477" s="3"/>
      <c r="Q477" s="3"/>
      <c r="R477" s="3"/>
      <c r="S477" s="3"/>
      <c r="AB477" s="4"/>
      <c r="AC477" s="4"/>
      <c r="AD477" s="4"/>
      <c r="AE477" s="4"/>
      <c r="AF477" s="4"/>
      <c r="AG477" s="4"/>
    </row>
    <row r="478" spans="1:33" ht="15.75" customHeight="1" x14ac:dyDescent="0.2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3"/>
      <c r="O478" s="3"/>
      <c r="P478" s="3"/>
      <c r="Q478" s="3"/>
      <c r="R478" s="3"/>
      <c r="S478" s="3"/>
      <c r="AB478" s="4"/>
      <c r="AC478" s="4"/>
      <c r="AD478" s="4"/>
      <c r="AE478" s="4"/>
      <c r="AF478" s="4"/>
      <c r="AG478" s="4"/>
    </row>
    <row r="479" spans="1:33" ht="15.75" customHeight="1" x14ac:dyDescent="0.2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3"/>
      <c r="O479" s="3"/>
      <c r="P479" s="3"/>
      <c r="Q479" s="3"/>
      <c r="R479" s="3"/>
      <c r="S479" s="3"/>
      <c r="AB479" s="4"/>
      <c r="AC479" s="4"/>
      <c r="AD479" s="4"/>
      <c r="AE479" s="4"/>
      <c r="AF479" s="4"/>
      <c r="AG479" s="4"/>
    </row>
    <row r="480" spans="1:33" ht="15.75" customHeight="1" x14ac:dyDescent="0.2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3"/>
      <c r="O480" s="3"/>
      <c r="P480" s="3"/>
      <c r="Q480" s="3"/>
      <c r="R480" s="3"/>
      <c r="S480" s="3"/>
      <c r="AB480" s="4"/>
      <c r="AC480" s="4"/>
      <c r="AD480" s="4"/>
      <c r="AE480" s="4"/>
      <c r="AF480" s="4"/>
      <c r="AG480" s="4"/>
    </row>
    <row r="481" spans="1:33" ht="15.75" customHeight="1" x14ac:dyDescent="0.2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3"/>
      <c r="O481" s="3"/>
      <c r="P481" s="3"/>
      <c r="Q481" s="3"/>
      <c r="R481" s="3"/>
      <c r="S481" s="3"/>
      <c r="AB481" s="4"/>
      <c r="AC481" s="4"/>
      <c r="AD481" s="4"/>
      <c r="AE481" s="4"/>
      <c r="AF481" s="4"/>
      <c r="AG481" s="4"/>
    </row>
    <row r="482" spans="1:33" ht="15.75" customHeight="1" x14ac:dyDescent="0.2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3"/>
      <c r="O482" s="3"/>
      <c r="P482" s="3"/>
      <c r="Q482" s="3"/>
      <c r="R482" s="3"/>
      <c r="S482" s="3"/>
      <c r="AB482" s="4"/>
      <c r="AC482" s="4"/>
      <c r="AD482" s="4"/>
      <c r="AE482" s="4"/>
      <c r="AF482" s="4"/>
      <c r="AG482" s="4"/>
    </row>
    <row r="483" spans="1:33" ht="15.75" customHeight="1" x14ac:dyDescent="0.2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3"/>
      <c r="O483" s="3"/>
      <c r="P483" s="3"/>
      <c r="Q483" s="3"/>
      <c r="R483" s="3"/>
      <c r="S483" s="3"/>
      <c r="AB483" s="4"/>
      <c r="AC483" s="4"/>
      <c r="AD483" s="4"/>
      <c r="AE483" s="4"/>
      <c r="AF483" s="4"/>
      <c r="AG483" s="4"/>
    </row>
    <row r="484" spans="1:33" ht="15.75" customHeight="1" x14ac:dyDescent="0.2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3"/>
      <c r="O484" s="3"/>
      <c r="P484" s="3"/>
      <c r="Q484" s="3"/>
      <c r="R484" s="3"/>
      <c r="S484" s="3"/>
      <c r="AB484" s="4"/>
      <c r="AC484" s="4"/>
      <c r="AD484" s="4"/>
      <c r="AE484" s="4"/>
      <c r="AF484" s="4"/>
      <c r="AG484" s="4"/>
    </row>
    <row r="485" spans="1:33" ht="15.75" customHeight="1" x14ac:dyDescent="0.2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3"/>
      <c r="O485" s="3"/>
      <c r="P485" s="3"/>
      <c r="Q485" s="3"/>
      <c r="R485" s="3"/>
      <c r="S485" s="3"/>
      <c r="AB485" s="4"/>
      <c r="AC485" s="4"/>
      <c r="AD485" s="4"/>
      <c r="AE485" s="4"/>
      <c r="AF485" s="4"/>
      <c r="AG485" s="4"/>
    </row>
    <row r="486" spans="1:33" ht="15.75" customHeight="1" x14ac:dyDescent="0.2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3"/>
      <c r="O486" s="3"/>
      <c r="P486" s="3"/>
      <c r="Q486" s="3"/>
      <c r="R486" s="3"/>
      <c r="S486" s="3"/>
      <c r="AB486" s="4"/>
      <c r="AC486" s="4"/>
      <c r="AD486" s="4"/>
      <c r="AE486" s="4"/>
      <c r="AF486" s="4"/>
      <c r="AG486" s="4"/>
    </row>
    <row r="487" spans="1:33" ht="15.75" customHeight="1" x14ac:dyDescent="0.2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3"/>
      <c r="O487" s="3"/>
      <c r="P487" s="3"/>
      <c r="Q487" s="3"/>
      <c r="R487" s="3"/>
      <c r="S487" s="3"/>
      <c r="AB487" s="4"/>
      <c r="AC487" s="4"/>
      <c r="AD487" s="4"/>
      <c r="AE487" s="4"/>
      <c r="AF487" s="4"/>
      <c r="AG487" s="4"/>
    </row>
    <row r="488" spans="1:33" ht="15.75" customHeight="1" x14ac:dyDescent="0.2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3"/>
      <c r="O488" s="3"/>
      <c r="P488" s="3"/>
      <c r="Q488" s="3"/>
      <c r="R488" s="3"/>
      <c r="S488" s="3"/>
      <c r="AB488" s="4"/>
      <c r="AC488" s="4"/>
      <c r="AD488" s="4"/>
      <c r="AE488" s="4"/>
      <c r="AF488" s="4"/>
      <c r="AG488" s="4"/>
    </row>
    <row r="489" spans="1:33" ht="15.75" customHeight="1" x14ac:dyDescent="0.2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3"/>
      <c r="O489" s="3"/>
      <c r="P489" s="3"/>
      <c r="Q489" s="3"/>
      <c r="R489" s="3"/>
      <c r="S489" s="3"/>
      <c r="AB489" s="4"/>
      <c r="AC489" s="4"/>
      <c r="AD489" s="4"/>
      <c r="AE489" s="4"/>
      <c r="AF489" s="4"/>
      <c r="AG489" s="4"/>
    </row>
    <row r="490" spans="1:33" ht="15.75" customHeight="1" x14ac:dyDescent="0.2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3"/>
      <c r="O490" s="3"/>
      <c r="P490" s="3"/>
      <c r="Q490" s="3"/>
      <c r="R490" s="3"/>
      <c r="S490" s="3"/>
      <c r="AB490" s="4"/>
      <c r="AC490" s="4"/>
      <c r="AD490" s="4"/>
      <c r="AE490" s="4"/>
      <c r="AF490" s="4"/>
      <c r="AG490" s="4"/>
    </row>
    <row r="491" spans="1:33" ht="15.75" customHeight="1" x14ac:dyDescent="0.2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3"/>
      <c r="O491" s="3"/>
      <c r="P491" s="3"/>
      <c r="Q491" s="3"/>
      <c r="R491" s="3"/>
      <c r="S491" s="3"/>
      <c r="AB491" s="4"/>
      <c r="AC491" s="4"/>
      <c r="AD491" s="4"/>
      <c r="AE491" s="4"/>
      <c r="AF491" s="4"/>
      <c r="AG491" s="4"/>
    </row>
    <row r="492" spans="1:33" ht="15.75" customHeight="1" x14ac:dyDescent="0.2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3"/>
      <c r="O492" s="3"/>
      <c r="P492" s="3"/>
      <c r="Q492" s="3"/>
      <c r="R492" s="3"/>
      <c r="S492" s="3"/>
      <c r="AB492" s="4"/>
      <c r="AC492" s="4"/>
      <c r="AD492" s="4"/>
      <c r="AE492" s="4"/>
      <c r="AF492" s="4"/>
      <c r="AG492" s="4"/>
    </row>
    <row r="493" spans="1:33" ht="15.75" customHeight="1" x14ac:dyDescent="0.2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3"/>
      <c r="O493" s="3"/>
      <c r="P493" s="3"/>
      <c r="Q493" s="3"/>
      <c r="R493" s="3"/>
      <c r="S493" s="3"/>
      <c r="AB493" s="4"/>
      <c r="AC493" s="4"/>
      <c r="AD493" s="4"/>
      <c r="AE493" s="4"/>
      <c r="AF493" s="4"/>
      <c r="AG493" s="4"/>
    </row>
    <row r="494" spans="1:33" ht="15.75" customHeight="1" x14ac:dyDescent="0.2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3"/>
      <c r="O494" s="3"/>
      <c r="P494" s="3"/>
      <c r="Q494" s="3"/>
      <c r="R494" s="3"/>
      <c r="S494" s="3"/>
      <c r="AB494" s="4"/>
      <c r="AC494" s="4"/>
      <c r="AD494" s="4"/>
      <c r="AE494" s="4"/>
      <c r="AF494" s="4"/>
      <c r="AG494" s="4"/>
    </row>
    <row r="495" spans="1:33" ht="15.75" customHeight="1" x14ac:dyDescent="0.2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3"/>
      <c r="O495" s="3"/>
      <c r="P495" s="3"/>
      <c r="Q495" s="3"/>
      <c r="R495" s="3"/>
      <c r="S495" s="3"/>
      <c r="AB495" s="4"/>
      <c r="AC495" s="4"/>
      <c r="AD495" s="4"/>
      <c r="AE495" s="4"/>
      <c r="AF495" s="4"/>
      <c r="AG495" s="4"/>
    </row>
    <row r="496" spans="1:33" ht="15.75" customHeight="1" x14ac:dyDescent="0.2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3"/>
      <c r="O496" s="3"/>
      <c r="P496" s="3"/>
      <c r="Q496" s="3"/>
      <c r="R496" s="3"/>
      <c r="S496" s="3"/>
      <c r="AB496" s="4"/>
      <c r="AC496" s="4"/>
      <c r="AD496" s="4"/>
      <c r="AE496" s="4"/>
      <c r="AF496" s="4"/>
      <c r="AG496" s="4"/>
    </row>
    <row r="497" spans="1:33" ht="15.75" customHeight="1" x14ac:dyDescent="0.2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3"/>
      <c r="O497" s="3"/>
      <c r="P497" s="3"/>
      <c r="Q497" s="3"/>
      <c r="R497" s="3"/>
      <c r="S497" s="3"/>
      <c r="AB497" s="4"/>
      <c r="AC497" s="4"/>
      <c r="AD497" s="4"/>
      <c r="AE497" s="4"/>
      <c r="AF497" s="4"/>
      <c r="AG497" s="4"/>
    </row>
    <row r="498" spans="1:33" ht="15.75" customHeight="1" x14ac:dyDescent="0.2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3"/>
      <c r="O498" s="3"/>
      <c r="P498" s="3"/>
      <c r="Q498" s="3"/>
      <c r="R498" s="3"/>
      <c r="S498" s="3"/>
      <c r="AB498" s="4"/>
      <c r="AC498" s="4"/>
      <c r="AD498" s="4"/>
      <c r="AE498" s="4"/>
      <c r="AF498" s="4"/>
      <c r="AG498" s="4"/>
    </row>
    <row r="499" spans="1:33" ht="15.75" customHeight="1" x14ac:dyDescent="0.2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3"/>
      <c r="O499" s="3"/>
      <c r="P499" s="3"/>
      <c r="Q499" s="3"/>
      <c r="R499" s="3"/>
      <c r="S499" s="3"/>
      <c r="AB499" s="4"/>
      <c r="AC499" s="4"/>
      <c r="AD499" s="4"/>
      <c r="AE499" s="4"/>
      <c r="AF499" s="4"/>
      <c r="AG499" s="4"/>
    </row>
    <row r="500" spans="1:33" ht="15.75" customHeight="1" x14ac:dyDescent="0.2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3"/>
      <c r="O500" s="3"/>
      <c r="P500" s="3"/>
      <c r="Q500" s="3"/>
      <c r="R500" s="3"/>
      <c r="S500" s="3"/>
      <c r="AB500" s="4"/>
      <c r="AC500" s="4"/>
      <c r="AD500" s="4"/>
      <c r="AE500" s="4"/>
      <c r="AF500" s="4"/>
      <c r="AG500" s="4"/>
    </row>
    <row r="501" spans="1:33" ht="15.75" customHeight="1" x14ac:dyDescent="0.2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3"/>
      <c r="O501" s="3"/>
      <c r="P501" s="3"/>
      <c r="Q501" s="3"/>
      <c r="R501" s="3"/>
      <c r="S501" s="3"/>
      <c r="AB501" s="4"/>
      <c r="AC501" s="4"/>
      <c r="AD501" s="4"/>
      <c r="AE501" s="4"/>
      <c r="AF501" s="4"/>
      <c r="AG501" s="4"/>
    </row>
    <row r="502" spans="1:33" ht="15.75" customHeight="1" x14ac:dyDescent="0.2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3"/>
      <c r="O502" s="3"/>
      <c r="P502" s="3"/>
      <c r="Q502" s="3"/>
      <c r="R502" s="3"/>
      <c r="S502" s="3"/>
      <c r="AB502" s="4"/>
      <c r="AC502" s="4"/>
      <c r="AD502" s="4"/>
      <c r="AE502" s="4"/>
      <c r="AF502" s="4"/>
      <c r="AG502" s="4"/>
    </row>
    <row r="503" spans="1:33" ht="15.75" customHeight="1" x14ac:dyDescent="0.2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3"/>
      <c r="O503" s="3"/>
      <c r="P503" s="3"/>
      <c r="Q503" s="3"/>
      <c r="R503" s="3"/>
      <c r="S503" s="3"/>
      <c r="AB503" s="4"/>
      <c r="AC503" s="4"/>
      <c r="AD503" s="4"/>
      <c r="AE503" s="4"/>
      <c r="AF503" s="4"/>
      <c r="AG503" s="4"/>
    </row>
    <row r="504" spans="1:33" ht="15.75" customHeight="1" x14ac:dyDescent="0.2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3"/>
      <c r="O504" s="3"/>
      <c r="P504" s="3"/>
      <c r="Q504" s="3"/>
      <c r="R504" s="3"/>
      <c r="S504" s="3"/>
      <c r="AB504" s="4"/>
      <c r="AC504" s="4"/>
      <c r="AD504" s="4"/>
      <c r="AE504" s="4"/>
      <c r="AF504" s="4"/>
      <c r="AG504" s="4"/>
    </row>
    <row r="505" spans="1:33" ht="15.75" customHeight="1" x14ac:dyDescent="0.2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3"/>
      <c r="O505" s="3"/>
      <c r="P505" s="3"/>
      <c r="Q505" s="3"/>
      <c r="R505" s="3"/>
      <c r="S505" s="3"/>
      <c r="AB505" s="4"/>
      <c r="AC505" s="4"/>
      <c r="AD505" s="4"/>
      <c r="AE505" s="4"/>
      <c r="AF505" s="4"/>
      <c r="AG505" s="4"/>
    </row>
    <row r="506" spans="1:33" ht="15.75" customHeight="1" x14ac:dyDescent="0.2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3"/>
      <c r="O506" s="3"/>
      <c r="P506" s="3"/>
      <c r="Q506" s="3"/>
      <c r="R506" s="3"/>
      <c r="S506" s="3"/>
      <c r="AB506" s="4"/>
      <c r="AC506" s="4"/>
      <c r="AD506" s="4"/>
      <c r="AE506" s="4"/>
      <c r="AF506" s="4"/>
      <c r="AG506" s="4"/>
    </row>
    <row r="507" spans="1:33" ht="15.75" customHeight="1" x14ac:dyDescent="0.2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3"/>
      <c r="O507" s="3"/>
      <c r="P507" s="3"/>
      <c r="Q507" s="3"/>
      <c r="R507" s="3"/>
      <c r="S507" s="3"/>
      <c r="AB507" s="4"/>
      <c r="AC507" s="4"/>
      <c r="AD507" s="4"/>
      <c r="AE507" s="4"/>
      <c r="AF507" s="4"/>
      <c r="AG507" s="4"/>
    </row>
    <row r="508" spans="1:33" ht="15.75" customHeight="1" x14ac:dyDescent="0.2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3"/>
      <c r="O508" s="3"/>
      <c r="P508" s="3"/>
      <c r="Q508" s="3"/>
      <c r="R508" s="3"/>
      <c r="S508" s="3"/>
      <c r="AB508" s="4"/>
      <c r="AC508" s="4"/>
      <c r="AD508" s="4"/>
      <c r="AE508" s="4"/>
      <c r="AF508" s="4"/>
      <c r="AG508" s="4"/>
    </row>
    <row r="509" spans="1:33" ht="15.75" customHeight="1" x14ac:dyDescent="0.2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3"/>
      <c r="O509" s="3"/>
      <c r="P509" s="3"/>
      <c r="Q509" s="3"/>
      <c r="R509" s="3"/>
      <c r="S509" s="3"/>
      <c r="AB509" s="4"/>
      <c r="AC509" s="4"/>
      <c r="AD509" s="4"/>
      <c r="AE509" s="4"/>
      <c r="AF509" s="4"/>
      <c r="AG509" s="4"/>
    </row>
    <row r="510" spans="1:33" ht="15.75" customHeight="1" x14ac:dyDescent="0.2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3"/>
      <c r="O510" s="3"/>
      <c r="P510" s="3"/>
      <c r="Q510" s="3"/>
      <c r="R510" s="3"/>
      <c r="S510" s="3"/>
      <c r="AB510" s="4"/>
      <c r="AC510" s="4"/>
      <c r="AD510" s="4"/>
      <c r="AE510" s="4"/>
      <c r="AF510" s="4"/>
      <c r="AG510" s="4"/>
    </row>
    <row r="511" spans="1:33" ht="15.75" customHeight="1" x14ac:dyDescent="0.2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3"/>
      <c r="O511" s="3"/>
      <c r="P511" s="3"/>
      <c r="Q511" s="3"/>
      <c r="R511" s="3"/>
      <c r="S511" s="3"/>
      <c r="AB511" s="4"/>
      <c r="AC511" s="4"/>
      <c r="AD511" s="4"/>
      <c r="AE511" s="4"/>
      <c r="AF511" s="4"/>
      <c r="AG511" s="4"/>
    </row>
    <row r="512" spans="1:33" ht="15.75" customHeight="1" x14ac:dyDescent="0.2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3"/>
      <c r="O512" s="3"/>
      <c r="P512" s="3"/>
      <c r="Q512" s="3"/>
      <c r="R512" s="3"/>
      <c r="S512" s="3"/>
      <c r="AB512" s="4"/>
      <c r="AC512" s="4"/>
      <c r="AD512" s="4"/>
      <c r="AE512" s="4"/>
      <c r="AF512" s="4"/>
      <c r="AG512" s="4"/>
    </row>
    <row r="513" spans="1:33" ht="15.75" customHeight="1" x14ac:dyDescent="0.2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3"/>
      <c r="O513" s="3"/>
      <c r="P513" s="3"/>
      <c r="Q513" s="3"/>
      <c r="R513" s="3"/>
      <c r="S513" s="3"/>
      <c r="AB513" s="4"/>
      <c r="AC513" s="4"/>
      <c r="AD513" s="4"/>
      <c r="AE513" s="4"/>
      <c r="AF513" s="4"/>
      <c r="AG513" s="4"/>
    </row>
    <row r="514" spans="1:33" ht="15.75" customHeight="1" x14ac:dyDescent="0.2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3"/>
      <c r="O514" s="3"/>
      <c r="P514" s="3"/>
      <c r="Q514" s="3"/>
      <c r="R514" s="3"/>
      <c r="S514" s="3"/>
      <c r="AB514" s="4"/>
      <c r="AC514" s="4"/>
      <c r="AD514" s="4"/>
      <c r="AE514" s="4"/>
      <c r="AF514" s="4"/>
      <c r="AG514" s="4"/>
    </row>
    <row r="515" spans="1:33" ht="15.75" customHeight="1" x14ac:dyDescent="0.2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3"/>
      <c r="O515" s="3"/>
      <c r="P515" s="3"/>
      <c r="Q515" s="3"/>
      <c r="R515" s="3"/>
      <c r="S515" s="3"/>
      <c r="AB515" s="4"/>
      <c r="AC515" s="4"/>
      <c r="AD515" s="4"/>
      <c r="AE515" s="4"/>
      <c r="AF515" s="4"/>
      <c r="AG515" s="4"/>
    </row>
    <row r="516" spans="1:33" ht="15.75" customHeight="1" x14ac:dyDescent="0.2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3"/>
      <c r="O516" s="3"/>
      <c r="P516" s="3"/>
      <c r="Q516" s="3"/>
      <c r="R516" s="3"/>
      <c r="S516" s="3"/>
      <c r="AB516" s="4"/>
      <c r="AC516" s="4"/>
      <c r="AD516" s="4"/>
      <c r="AE516" s="4"/>
      <c r="AF516" s="4"/>
      <c r="AG516" s="4"/>
    </row>
    <row r="517" spans="1:33" ht="15.75" customHeight="1" x14ac:dyDescent="0.2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3"/>
      <c r="O517" s="3"/>
      <c r="P517" s="3"/>
      <c r="Q517" s="3"/>
      <c r="R517" s="3"/>
      <c r="S517" s="3"/>
      <c r="AB517" s="4"/>
      <c r="AC517" s="4"/>
      <c r="AD517" s="4"/>
      <c r="AE517" s="4"/>
      <c r="AF517" s="4"/>
      <c r="AG517" s="4"/>
    </row>
    <row r="518" spans="1:33" ht="15.75" customHeight="1" x14ac:dyDescent="0.2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3"/>
      <c r="O518" s="3"/>
      <c r="P518" s="3"/>
      <c r="Q518" s="3"/>
      <c r="R518" s="3"/>
      <c r="S518" s="3"/>
      <c r="AB518" s="4"/>
      <c r="AC518" s="4"/>
      <c r="AD518" s="4"/>
      <c r="AE518" s="4"/>
      <c r="AF518" s="4"/>
      <c r="AG518" s="4"/>
    </row>
    <row r="519" spans="1:33" ht="15.75" customHeight="1" x14ac:dyDescent="0.2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3"/>
      <c r="O519" s="3"/>
      <c r="P519" s="3"/>
      <c r="Q519" s="3"/>
      <c r="R519" s="3"/>
      <c r="S519" s="3"/>
      <c r="AB519" s="4"/>
      <c r="AC519" s="4"/>
      <c r="AD519" s="4"/>
      <c r="AE519" s="4"/>
      <c r="AF519" s="4"/>
      <c r="AG519" s="4"/>
    </row>
    <row r="520" spans="1:33" ht="15.75" customHeight="1" x14ac:dyDescent="0.2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3"/>
      <c r="O520" s="3"/>
      <c r="P520" s="3"/>
      <c r="Q520" s="3"/>
      <c r="R520" s="3"/>
      <c r="S520" s="3"/>
      <c r="AB520" s="4"/>
      <c r="AC520" s="4"/>
      <c r="AD520" s="4"/>
      <c r="AE520" s="4"/>
      <c r="AF520" s="4"/>
      <c r="AG520" s="4"/>
    </row>
    <row r="521" spans="1:33" ht="15.75" customHeight="1" x14ac:dyDescent="0.2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3"/>
      <c r="O521" s="3"/>
      <c r="P521" s="3"/>
      <c r="Q521" s="3"/>
      <c r="R521" s="3"/>
      <c r="S521" s="3"/>
      <c r="AB521" s="4"/>
      <c r="AC521" s="4"/>
      <c r="AD521" s="4"/>
      <c r="AE521" s="4"/>
      <c r="AF521" s="4"/>
      <c r="AG521" s="4"/>
    </row>
    <row r="522" spans="1:33" ht="15.75" customHeight="1" x14ac:dyDescent="0.2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3"/>
      <c r="O522" s="3"/>
      <c r="P522" s="3"/>
      <c r="Q522" s="3"/>
      <c r="R522" s="3"/>
      <c r="S522" s="3"/>
      <c r="AB522" s="4"/>
      <c r="AC522" s="4"/>
      <c r="AD522" s="4"/>
      <c r="AE522" s="4"/>
      <c r="AF522" s="4"/>
      <c r="AG522" s="4"/>
    </row>
    <row r="523" spans="1:33" ht="15.75" customHeight="1" x14ac:dyDescent="0.2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3"/>
      <c r="O523" s="3"/>
      <c r="P523" s="3"/>
      <c r="Q523" s="3"/>
      <c r="R523" s="3"/>
      <c r="S523" s="3"/>
      <c r="AB523" s="4"/>
      <c r="AC523" s="4"/>
      <c r="AD523" s="4"/>
      <c r="AE523" s="4"/>
      <c r="AF523" s="4"/>
      <c r="AG523" s="4"/>
    </row>
    <row r="524" spans="1:33" ht="15.75" customHeight="1" x14ac:dyDescent="0.2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3"/>
      <c r="O524" s="3"/>
      <c r="P524" s="3"/>
      <c r="Q524" s="3"/>
      <c r="R524" s="3"/>
      <c r="S524" s="3"/>
      <c r="AB524" s="4"/>
      <c r="AC524" s="4"/>
      <c r="AD524" s="4"/>
      <c r="AE524" s="4"/>
      <c r="AF524" s="4"/>
      <c r="AG524" s="4"/>
    </row>
    <row r="525" spans="1:33" ht="15.75" customHeight="1" x14ac:dyDescent="0.2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3"/>
      <c r="O525" s="3"/>
      <c r="P525" s="3"/>
      <c r="Q525" s="3"/>
      <c r="R525" s="3"/>
      <c r="S525" s="3"/>
      <c r="AB525" s="4"/>
      <c r="AC525" s="4"/>
      <c r="AD525" s="4"/>
      <c r="AE525" s="4"/>
      <c r="AF525" s="4"/>
      <c r="AG525" s="4"/>
    </row>
    <row r="526" spans="1:33" ht="15.75" customHeight="1" x14ac:dyDescent="0.2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3"/>
      <c r="O526" s="3"/>
      <c r="P526" s="3"/>
      <c r="Q526" s="3"/>
      <c r="R526" s="3"/>
      <c r="S526" s="3"/>
      <c r="AB526" s="4"/>
      <c r="AC526" s="4"/>
      <c r="AD526" s="4"/>
      <c r="AE526" s="4"/>
      <c r="AF526" s="4"/>
      <c r="AG526" s="4"/>
    </row>
    <row r="527" spans="1:33" ht="15.75" customHeight="1" x14ac:dyDescent="0.2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3"/>
      <c r="O527" s="3"/>
      <c r="P527" s="3"/>
      <c r="Q527" s="3"/>
      <c r="R527" s="3"/>
      <c r="S527" s="3"/>
      <c r="AB527" s="4"/>
      <c r="AC527" s="4"/>
      <c r="AD527" s="4"/>
      <c r="AE527" s="4"/>
      <c r="AF527" s="4"/>
      <c r="AG527" s="4"/>
    </row>
    <row r="528" spans="1:33" ht="15.75" customHeight="1" x14ac:dyDescent="0.2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3"/>
      <c r="O528" s="3"/>
      <c r="P528" s="3"/>
      <c r="Q528" s="3"/>
      <c r="R528" s="3"/>
      <c r="S528" s="3"/>
      <c r="AB528" s="4"/>
      <c r="AC528" s="4"/>
      <c r="AD528" s="4"/>
      <c r="AE528" s="4"/>
      <c r="AF528" s="4"/>
      <c r="AG528" s="4"/>
    </row>
    <row r="529" spans="1:33" ht="15.75" customHeight="1" x14ac:dyDescent="0.2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3"/>
      <c r="O529" s="3"/>
      <c r="P529" s="3"/>
      <c r="Q529" s="3"/>
      <c r="R529" s="3"/>
      <c r="S529" s="3"/>
      <c r="AB529" s="4"/>
      <c r="AC529" s="4"/>
      <c r="AD529" s="4"/>
      <c r="AE529" s="4"/>
      <c r="AF529" s="4"/>
      <c r="AG529" s="4"/>
    </row>
    <row r="530" spans="1:33" ht="15.75" customHeight="1" x14ac:dyDescent="0.2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3"/>
      <c r="O530" s="3"/>
      <c r="P530" s="3"/>
      <c r="Q530" s="3"/>
      <c r="R530" s="3"/>
      <c r="S530" s="3"/>
      <c r="AB530" s="4"/>
      <c r="AC530" s="4"/>
      <c r="AD530" s="4"/>
      <c r="AE530" s="4"/>
      <c r="AF530" s="4"/>
      <c r="AG530" s="4"/>
    </row>
    <row r="531" spans="1:33" ht="15.75" customHeight="1" x14ac:dyDescent="0.2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3"/>
      <c r="O531" s="3"/>
      <c r="P531" s="3"/>
      <c r="Q531" s="3"/>
      <c r="R531" s="3"/>
      <c r="S531" s="3"/>
      <c r="AB531" s="4"/>
      <c r="AC531" s="4"/>
      <c r="AD531" s="4"/>
      <c r="AE531" s="4"/>
      <c r="AF531" s="4"/>
      <c r="AG531" s="4"/>
    </row>
    <row r="532" spans="1:33" ht="15.75" customHeight="1" x14ac:dyDescent="0.2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3"/>
      <c r="O532" s="3"/>
      <c r="P532" s="3"/>
      <c r="Q532" s="3"/>
      <c r="R532" s="3"/>
      <c r="S532" s="3"/>
      <c r="AB532" s="4"/>
      <c r="AC532" s="4"/>
      <c r="AD532" s="4"/>
      <c r="AE532" s="4"/>
      <c r="AF532" s="4"/>
      <c r="AG532" s="4"/>
    </row>
    <row r="533" spans="1:33" ht="15.75" customHeight="1" x14ac:dyDescent="0.2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3"/>
      <c r="O533" s="3"/>
      <c r="P533" s="3"/>
      <c r="Q533" s="3"/>
      <c r="R533" s="3"/>
      <c r="S533" s="3"/>
      <c r="AB533" s="4"/>
      <c r="AC533" s="4"/>
      <c r="AD533" s="4"/>
      <c r="AE533" s="4"/>
      <c r="AF533" s="4"/>
      <c r="AG533" s="4"/>
    </row>
    <row r="534" spans="1:33" ht="15.75" customHeight="1" x14ac:dyDescent="0.2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3"/>
      <c r="O534" s="3"/>
      <c r="P534" s="3"/>
      <c r="Q534" s="3"/>
      <c r="R534" s="3"/>
      <c r="S534" s="3"/>
      <c r="AB534" s="4"/>
      <c r="AC534" s="4"/>
      <c r="AD534" s="4"/>
      <c r="AE534" s="4"/>
      <c r="AF534" s="4"/>
      <c r="AG534" s="4"/>
    </row>
    <row r="535" spans="1:33" ht="15.75" customHeight="1" x14ac:dyDescent="0.2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3"/>
      <c r="O535" s="3"/>
      <c r="P535" s="3"/>
      <c r="Q535" s="3"/>
      <c r="R535" s="3"/>
      <c r="S535" s="3"/>
      <c r="AB535" s="4"/>
      <c r="AC535" s="4"/>
      <c r="AD535" s="4"/>
      <c r="AE535" s="4"/>
      <c r="AF535" s="4"/>
      <c r="AG535" s="4"/>
    </row>
    <row r="536" spans="1:33" ht="15.75" customHeight="1" x14ac:dyDescent="0.2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3"/>
      <c r="O536" s="3"/>
      <c r="P536" s="3"/>
      <c r="Q536" s="3"/>
      <c r="R536" s="3"/>
      <c r="S536" s="3"/>
      <c r="AB536" s="4"/>
      <c r="AC536" s="4"/>
      <c r="AD536" s="4"/>
      <c r="AE536" s="4"/>
      <c r="AF536" s="4"/>
      <c r="AG536" s="4"/>
    </row>
    <row r="537" spans="1:33" ht="15.75" customHeight="1" x14ac:dyDescent="0.2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3"/>
      <c r="O537" s="3"/>
      <c r="P537" s="3"/>
      <c r="Q537" s="3"/>
      <c r="R537" s="3"/>
      <c r="S537" s="3"/>
      <c r="AB537" s="4"/>
      <c r="AC537" s="4"/>
      <c r="AD537" s="4"/>
      <c r="AE537" s="4"/>
      <c r="AF537" s="4"/>
      <c r="AG537" s="4"/>
    </row>
    <row r="538" spans="1:33" ht="15.75" customHeight="1" x14ac:dyDescent="0.2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3"/>
      <c r="O538" s="3"/>
      <c r="P538" s="3"/>
      <c r="Q538" s="3"/>
      <c r="R538" s="3"/>
      <c r="S538" s="3"/>
      <c r="AB538" s="4"/>
      <c r="AC538" s="4"/>
      <c r="AD538" s="4"/>
      <c r="AE538" s="4"/>
      <c r="AF538" s="4"/>
      <c r="AG538" s="4"/>
    </row>
    <row r="539" spans="1:33" ht="15.75" customHeight="1" x14ac:dyDescent="0.2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3"/>
      <c r="O539" s="3"/>
      <c r="P539" s="3"/>
      <c r="Q539" s="3"/>
      <c r="R539" s="3"/>
      <c r="S539" s="3"/>
      <c r="AB539" s="4"/>
      <c r="AC539" s="4"/>
      <c r="AD539" s="4"/>
      <c r="AE539" s="4"/>
      <c r="AF539" s="4"/>
      <c r="AG539" s="4"/>
    </row>
    <row r="540" spans="1:33" ht="15.75" customHeight="1" x14ac:dyDescent="0.2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3"/>
      <c r="O540" s="3"/>
      <c r="P540" s="3"/>
      <c r="Q540" s="3"/>
      <c r="R540" s="3"/>
      <c r="S540" s="3"/>
      <c r="AB540" s="4"/>
      <c r="AC540" s="4"/>
      <c r="AD540" s="4"/>
      <c r="AE540" s="4"/>
      <c r="AF540" s="4"/>
      <c r="AG540" s="4"/>
    </row>
    <row r="541" spans="1:33" ht="15.75" customHeight="1" x14ac:dyDescent="0.2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3"/>
      <c r="O541" s="3"/>
      <c r="P541" s="3"/>
      <c r="Q541" s="3"/>
      <c r="R541" s="3"/>
      <c r="S541" s="3"/>
      <c r="AB541" s="4"/>
      <c r="AC541" s="4"/>
      <c r="AD541" s="4"/>
      <c r="AE541" s="4"/>
      <c r="AF541" s="4"/>
      <c r="AG541" s="4"/>
    </row>
    <row r="542" spans="1:33" ht="15.75" customHeight="1" x14ac:dyDescent="0.2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3"/>
      <c r="O542" s="3"/>
      <c r="P542" s="3"/>
      <c r="Q542" s="3"/>
      <c r="R542" s="3"/>
      <c r="S542" s="3"/>
      <c r="AB542" s="4"/>
      <c r="AC542" s="4"/>
      <c r="AD542" s="4"/>
      <c r="AE542" s="4"/>
      <c r="AF542" s="4"/>
      <c r="AG542" s="4"/>
    </row>
    <row r="543" spans="1:33" ht="15.75" customHeight="1" x14ac:dyDescent="0.2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3"/>
      <c r="O543" s="3"/>
      <c r="P543" s="3"/>
      <c r="Q543" s="3"/>
      <c r="R543" s="3"/>
      <c r="S543" s="3"/>
      <c r="AB543" s="4"/>
      <c r="AC543" s="4"/>
      <c r="AD543" s="4"/>
      <c r="AE543" s="4"/>
      <c r="AF543" s="4"/>
      <c r="AG543" s="4"/>
    </row>
    <row r="544" spans="1:33" ht="15.75" customHeight="1" x14ac:dyDescent="0.2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3"/>
      <c r="O544" s="3"/>
      <c r="P544" s="3"/>
      <c r="Q544" s="3"/>
      <c r="R544" s="3"/>
      <c r="S544" s="3"/>
      <c r="AB544" s="4"/>
      <c r="AC544" s="4"/>
      <c r="AD544" s="4"/>
      <c r="AE544" s="4"/>
      <c r="AF544" s="4"/>
      <c r="AG544" s="4"/>
    </row>
    <row r="545" spans="1:33" ht="15.75" customHeight="1" x14ac:dyDescent="0.2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3"/>
      <c r="O545" s="3"/>
      <c r="P545" s="3"/>
      <c r="Q545" s="3"/>
      <c r="R545" s="3"/>
      <c r="S545" s="3"/>
      <c r="AB545" s="4"/>
      <c r="AC545" s="4"/>
      <c r="AD545" s="4"/>
      <c r="AE545" s="4"/>
      <c r="AF545" s="4"/>
      <c r="AG545" s="4"/>
    </row>
    <row r="546" spans="1:33" ht="15.75" customHeight="1" x14ac:dyDescent="0.2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3"/>
      <c r="O546" s="3"/>
      <c r="P546" s="3"/>
      <c r="Q546" s="3"/>
      <c r="R546" s="3"/>
      <c r="S546" s="3"/>
      <c r="AB546" s="4"/>
      <c r="AC546" s="4"/>
      <c r="AD546" s="4"/>
      <c r="AE546" s="4"/>
      <c r="AF546" s="4"/>
      <c r="AG546" s="4"/>
    </row>
    <row r="547" spans="1:33" ht="15.75" customHeight="1" x14ac:dyDescent="0.2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3"/>
      <c r="O547" s="3"/>
      <c r="P547" s="3"/>
      <c r="Q547" s="3"/>
      <c r="R547" s="3"/>
      <c r="S547" s="3"/>
      <c r="AB547" s="4"/>
      <c r="AC547" s="4"/>
      <c r="AD547" s="4"/>
      <c r="AE547" s="4"/>
      <c r="AF547" s="4"/>
      <c r="AG547" s="4"/>
    </row>
    <row r="548" spans="1:33" ht="15.75" customHeight="1" x14ac:dyDescent="0.2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3"/>
      <c r="O548" s="3"/>
      <c r="P548" s="3"/>
      <c r="Q548" s="3"/>
      <c r="R548" s="3"/>
      <c r="S548" s="3"/>
      <c r="AB548" s="4"/>
      <c r="AC548" s="4"/>
      <c r="AD548" s="4"/>
      <c r="AE548" s="4"/>
      <c r="AF548" s="4"/>
      <c r="AG548" s="4"/>
    </row>
    <row r="549" spans="1:33" ht="15.75" customHeight="1" x14ac:dyDescent="0.2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3"/>
      <c r="O549" s="3"/>
      <c r="P549" s="3"/>
      <c r="Q549" s="3"/>
      <c r="R549" s="3"/>
      <c r="S549" s="3"/>
      <c r="AB549" s="4"/>
      <c r="AC549" s="4"/>
      <c r="AD549" s="4"/>
      <c r="AE549" s="4"/>
      <c r="AF549" s="4"/>
      <c r="AG549" s="4"/>
    </row>
    <row r="550" spans="1:33" ht="15.75" customHeight="1" x14ac:dyDescent="0.2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3"/>
      <c r="O550" s="3"/>
      <c r="P550" s="3"/>
      <c r="Q550" s="3"/>
      <c r="R550" s="3"/>
      <c r="S550" s="3"/>
      <c r="AB550" s="4"/>
      <c r="AC550" s="4"/>
      <c r="AD550" s="4"/>
      <c r="AE550" s="4"/>
      <c r="AF550" s="4"/>
      <c r="AG550" s="4"/>
    </row>
    <row r="551" spans="1:33" ht="15.75" customHeight="1" x14ac:dyDescent="0.2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3"/>
      <c r="O551" s="3"/>
      <c r="P551" s="3"/>
      <c r="Q551" s="3"/>
      <c r="R551" s="3"/>
      <c r="S551" s="3"/>
      <c r="AB551" s="4"/>
      <c r="AC551" s="4"/>
      <c r="AD551" s="4"/>
      <c r="AE551" s="4"/>
      <c r="AF551" s="4"/>
      <c r="AG551" s="4"/>
    </row>
    <row r="552" spans="1:33" ht="15.75" customHeight="1" x14ac:dyDescent="0.2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3"/>
      <c r="O552" s="3"/>
      <c r="P552" s="3"/>
      <c r="Q552" s="3"/>
      <c r="R552" s="3"/>
      <c r="S552" s="3"/>
      <c r="AB552" s="4"/>
      <c r="AC552" s="4"/>
      <c r="AD552" s="4"/>
      <c r="AE552" s="4"/>
      <c r="AF552" s="4"/>
      <c r="AG552" s="4"/>
    </row>
    <row r="553" spans="1:33" ht="15.75" customHeight="1" x14ac:dyDescent="0.2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3"/>
      <c r="O553" s="3"/>
      <c r="P553" s="3"/>
      <c r="Q553" s="3"/>
      <c r="R553" s="3"/>
      <c r="S553" s="3"/>
      <c r="AB553" s="4"/>
      <c r="AC553" s="4"/>
      <c r="AD553" s="4"/>
      <c r="AE553" s="4"/>
      <c r="AF553" s="4"/>
      <c r="AG553" s="4"/>
    </row>
    <row r="554" spans="1:33" ht="15.75" customHeight="1" x14ac:dyDescent="0.2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3"/>
      <c r="O554" s="3"/>
      <c r="P554" s="3"/>
      <c r="Q554" s="3"/>
      <c r="R554" s="3"/>
      <c r="S554" s="3"/>
      <c r="AB554" s="4"/>
      <c r="AC554" s="4"/>
      <c r="AD554" s="4"/>
      <c r="AE554" s="4"/>
      <c r="AF554" s="4"/>
      <c r="AG554" s="4"/>
    </row>
    <row r="555" spans="1:33" ht="15.75" customHeight="1" x14ac:dyDescent="0.2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3"/>
      <c r="O555" s="3"/>
      <c r="P555" s="3"/>
      <c r="Q555" s="3"/>
      <c r="R555" s="3"/>
      <c r="S555" s="3"/>
      <c r="AB555" s="4"/>
      <c r="AC555" s="4"/>
      <c r="AD555" s="4"/>
      <c r="AE555" s="4"/>
      <c r="AF555" s="4"/>
      <c r="AG555" s="4"/>
    </row>
    <row r="556" spans="1:33" ht="15.75" customHeight="1" x14ac:dyDescent="0.2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3"/>
      <c r="O556" s="3"/>
      <c r="P556" s="3"/>
      <c r="Q556" s="3"/>
      <c r="R556" s="3"/>
      <c r="S556" s="3"/>
      <c r="AB556" s="4"/>
      <c r="AC556" s="4"/>
      <c r="AD556" s="4"/>
      <c r="AE556" s="4"/>
      <c r="AF556" s="4"/>
      <c r="AG556" s="4"/>
    </row>
    <row r="557" spans="1:33" ht="15.75" customHeight="1" x14ac:dyDescent="0.2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3"/>
      <c r="O557" s="3"/>
      <c r="P557" s="3"/>
      <c r="Q557" s="3"/>
      <c r="R557" s="3"/>
      <c r="S557" s="3"/>
      <c r="AB557" s="4"/>
      <c r="AC557" s="4"/>
      <c r="AD557" s="4"/>
      <c r="AE557" s="4"/>
      <c r="AF557" s="4"/>
      <c r="AG557" s="4"/>
    </row>
    <row r="558" spans="1:33" ht="15.75" customHeight="1" x14ac:dyDescent="0.2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3"/>
      <c r="O558" s="3"/>
      <c r="P558" s="3"/>
      <c r="Q558" s="3"/>
      <c r="R558" s="3"/>
      <c r="S558" s="3"/>
      <c r="AB558" s="4"/>
      <c r="AC558" s="4"/>
      <c r="AD558" s="4"/>
      <c r="AE558" s="4"/>
      <c r="AF558" s="4"/>
      <c r="AG558" s="4"/>
    </row>
    <row r="559" spans="1:33" ht="15.75" customHeight="1" x14ac:dyDescent="0.2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3"/>
      <c r="O559" s="3"/>
      <c r="P559" s="3"/>
      <c r="Q559" s="3"/>
      <c r="R559" s="3"/>
      <c r="S559" s="3"/>
      <c r="AB559" s="4"/>
      <c r="AC559" s="4"/>
      <c r="AD559" s="4"/>
      <c r="AE559" s="4"/>
      <c r="AF559" s="4"/>
      <c r="AG559" s="4"/>
    </row>
    <row r="560" spans="1:33" ht="15.75" customHeight="1" x14ac:dyDescent="0.2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3"/>
      <c r="O560" s="3"/>
      <c r="P560" s="3"/>
      <c r="Q560" s="3"/>
      <c r="R560" s="3"/>
      <c r="S560" s="3"/>
      <c r="AB560" s="4"/>
      <c r="AC560" s="4"/>
      <c r="AD560" s="4"/>
      <c r="AE560" s="4"/>
      <c r="AF560" s="4"/>
      <c r="AG560" s="4"/>
    </row>
    <row r="561" spans="1:33" ht="15.75" customHeight="1" x14ac:dyDescent="0.2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3"/>
      <c r="O561" s="3"/>
      <c r="P561" s="3"/>
      <c r="Q561" s="3"/>
      <c r="R561" s="3"/>
      <c r="S561" s="3"/>
      <c r="AB561" s="4"/>
      <c r="AC561" s="4"/>
      <c r="AD561" s="4"/>
      <c r="AE561" s="4"/>
      <c r="AF561" s="4"/>
      <c r="AG561" s="4"/>
    </row>
    <row r="562" spans="1:33" ht="15.75" customHeight="1" x14ac:dyDescent="0.2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3"/>
      <c r="O562" s="3"/>
      <c r="P562" s="3"/>
      <c r="Q562" s="3"/>
      <c r="R562" s="3"/>
      <c r="S562" s="3"/>
      <c r="AB562" s="4"/>
      <c r="AC562" s="4"/>
      <c r="AD562" s="4"/>
      <c r="AE562" s="4"/>
      <c r="AF562" s="4"/>
      <c r="AG562" s="4"/>
    </row>
    <row r="563" spans="1:33" ht="15.75" customHeight="1" x14ac:dyDescent="0.2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3"/>
      <c r="O563" s="3"/>
      <c r="P563" s="3"/>
      <c r="Q563" s="3"/>
      <c r="R563" s="3"/>
      <c r="S563" s="3"/>
      <c r="AB563" s="4"/>
      <c r="AC563" s="4"/>
      <c r="AD563" s="4"/>
      <c r="AE563" s="4"/>
      <c r="AF563" s="4"/>
      <c r="AG563" s="4"/>
    </row>
    <row r="564" spans="1:33" ht="15.75" customHeight="1" x14ac:dyDescent="0.2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3"/>
      <c r="O564" s="3"/>
      <c r="P564" s="3"/>
      <c r="Q564" s="3"/>
      <c r="R564" s="3"/>
      <c r="S564" s="3"/>
      <c r="AB564" s="4"/>
      <c r="AC564" s="4"/>
      <c r="AD564" s="4"/>
      <c r="AE564" s="4"/>
      <c r="AF564" s="4"/>
      <c r="AG564" s="4"/>
    </row>
    <row r="565" spans="1:33" ht="15.75" customHeight="1" x14ac:dyDescent="0.2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3"/>
      <c r="O565" s="3"/>
      <c r="P565" s="3"/>
      <c r="Q565" s="3"/>
      <c r="R565" s="3"/>
      <c r="S565" s="3"/>
      <c r="AB565" s="4"/>
      <c r="AC565" s="4"/>
      <c r="AD565" s="4"/>
      <c r="AE565" s="4"/>
      <c r="AF565" s="4"/>
      <c r="AG565" s="4"/>
    </row>
    <row r="566" spans="1:33" ht="15.75" customHeight="1" x14ac:dyDescent="0.2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3"/>
      <c r="O566" s="3"/>
      <c r="P566" s="3"/>
      <c r="Q566" s="3"/>
      <c r="R566" s="3"/>
      <c r="S566" s="3"/>
      <c r="AB566" s="4"/>
      <c r="AC566" s="4"/>
      <c r="AD566" s="4"/>
      <c r="AE566" s="4"/>
      <c r="AF566" s="4"/>
      <c r="AG566" s="4"/>
    </row>
    <row r="567" spans="1:33" ht="15.75" customHeight="1" x14ac:dyDescent="0.2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3"/>
      <c r="O567" s="3"/>
      <c r="P567" s="3"/>
      <c r="Q567" s="3"/>
      <c r="R567" s="3"/>
      <c r="S567" s="3"/>
      <c r="AB567" s="4"/>
      <c r="AC567" s="4"/>
      <c r="AD567" s="4"/>
      <c r="AE567" s="4"/>
      <c r="AF567" s="4"/>
      <c r="AG567" s="4"/>
    </row>
    <row r="568" spans="1:33" ht="15.75" customHeight="1" x14ac:dyDescent="0.2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3"/>
      <c r="O568" s="3"/>
      <c r="P568" s="3"/>
      <c r="Q568" s="3"/>
      <c r="R568" s="3"/>
      <c r="S568" s="3"/>
      <c r="AB568" s="4"/>
      <c r="AC568" s="4"/>
      <c r="AD568" s="4"/>
      <c r="AE568" s="4"/>
      <c r="AF568" s="4"/>
      <c r="AG568" s="4"/>
    </row>
    <row r="569" spans="1:33" ht="15.75" customHeight="1" x14ac:dyDescent="0.2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3"/>
      <c r="O569" s="3"/>
      <c r="P569" s="3"/>
      <c r="Q569" s="3"/>
      <c r="R569" s="3"/>
      <c r="S569" s="3"/>
      <c r="AB569" s="4"/>
      <c r="AC569" s="4"/>
      <c r="AD569" s="4"/>
      <c r="AE569" s="4"/>
      <c r="AF569" s="4"/>
      <c r="AG569" s="4"/>
    </row>
    <row r="570" spans="1:33" ht="15.75" customHeight="1" x14ac:dyDescent="0.2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3"/>
      <c r="O570" s="3"/>
      <c r="P570" s="3"/>
      <c r="Q570" s="3"/>
      <c r="R570" s="3"/>
      <c r="S570" s="3"/>
      <c r="AB570" s="4"/>
      <c r="AC570" s="4"/>
      <c r="AD570" s="4"/>
      <c r="AE570" s="4"/>
      <c r="AF570" s="4"/>
      <c r="AG570" s="4"/>
    </row>
    <row r="571" spans="1:33" ht="15.75" customHeight="1" x14ac:dyDescent="0.2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3"/>
      <c r="O571" s="3"/>
      <c r="P571" s="3"/>
      <c r="Q571" s="3"/>
      <c r="R571" s="3"/>
      <c r="S571" s="3"/>
      <c r="AB571" s="4"/>
      <c r="AC571" s="4"/>
      <c r="AD571" s="4"/>
      <c r="AE571" s="4"/>
      <c r="AF571" s="4"/>
      <c r="AG571" s="4"/>
    </row>
    <row r="572" spans="1:33" ht="15.75" customHeight="1" x14ac:dyDescent="0.2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3"/>
      <c r="O572" s="3"/>
      <c r="P572" s="3"/>
      <c r="Q572" s="3"/>
      <c r="R572" s="3"/>
      <c r="S572" s="3"/>
      <c r="AB572" s="4"/>
      <c r="AC572" s="4"/>
      <c r="AD572" s="4"/>
      <c r="AE572" s="4"/>
      <c r="AF572" s="4"/>
      <c r="AG572" s="4"/>
    </row>
    <row r="573" spans="1:33" ht="15.75" customHeight="1" x14ac:dyDescent="0.2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3"/>
      <c r="O573" s="3"/>
      <c r="P573" s="3"/>
      <c r="Q573" s="3"/>
      <c r="R573" s="3"/>
      <c r="S573" s="3"/>
      <c r="AB573" s="4"/>
      <c r="AC573" s="4"/>
      <c r="AD573" s="4"/>
      <c r="AE573" s="4"/>
      <c r="AF573" s="4"/>
      <c r="AG573" s="4"/>
    </row>
    <row r="574" spans="1:33" ht="15.75" customHeight="1" x14ac:dyDescent="0.2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3"/>
      <c r="O574" s="3"/>
      <c r="P574" s="3"/>
      <c r="Q574" s="3"/>
      <c r="R574" s="3"/>
      <c r="S574" s="3"/>
      <c r="AB574" s="4"/>
      <c r="AC574" s="4"/>
      <c r="AD574" s="4"/>
      <c r="AE574" s="4"/>
      <c r="AF574" s="4"/>
      <c r="AG574" s="4"/>
    </row>
    <row r="575" spans="1:33" ht="15.75" customHeight="1" x14ac:dyDescent="0.2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3"/>
      <c r="O575" s="3"/>
      <c r="P575" s="3"/>
      <c r="Q575" s="3"/>
      <c r="R575" s="3"/>
      <c r="S575" s="3"/>
      <c r="AB575" s="4"/>
      <c r="AC575" s="4"/>
      <c r="AD575" s="4"/>
      <c r="AE575" s="4"/>
      <c r="AF575" s="4"/>
      <c r="AG575" s="4"/>
    </row>
    <row r="576" spans="1:33" ht="15.75" customHeight="1" x14ac:dyDescent="0.2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3"/>
      <c r="O576" s="3"/>
      <c r="P576" s="3"/>
      <c r="Q576" s="3"/>
      <c r="R576" s="3"/>
      <c r="S576" s="3"/>
      <c r="AB576" s="4"/>
      <c r="AC576" s="4"/>
      <c r="AD576" s="4"/>
      <c r="AE576" s="4"/>
      <c r="AF576" s="4"/>
      <c r="AG576" s="4"/>
    </row>
    <row r="577" spans="1:33" ht="15.75" customHeight="1" x14ac:dyDescent="0.2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3"/>
      <c r="O577" s="3"/>
      <c r="P577" s="3"/>
      <c r="Q577" s="3"/>
      <c r="R577" s="3"/>
      <c r="S577" s="3"/>
      <c r="AB577" s="4"/>
      <c r="AC577" s="4"/>
      <c r="AD577" s="4"/>
      <c r="AE577" s="4"/>
      <c r="AF577" s="4"/>
      <c r="AG577" s="4"/>
    </row>
    <row r="578" spans="1:33" ht="15.75" customHeight="1" x14ac:dyDescent="0.2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3"/>
      <c r="O578" s="3"/>
      <c r="P578" s="3"/>
      <c r="Q578" s="3"/>
      <c r="R578" s="3"/>
      <c r="S578" s="3"/>
      <c r="AB578" s="4"/>
      <c r="AC578" s="4"/>
      <c r="AD578" s="4"/>
      <c r="AE578" s="4"/>
      <c r="AF578" s="4"/>
      <c r="AG578" s="4"/>
    </row>
    <row r="579" spans="1:33" ht="15.75" customHeight="1" x14ac:dyDescent="0.2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3"/>
      <c r="O579" s="3"/>
      <c r="P579" s="3"/>
      <c r="Q579" s="3"/>
      <c r="R579" s="3"/>
      <c r="S579" s="3"/>
      <c r="AB579" s="4"/>
      <c r="AC579" s="4"/>
      <c r="AD579" s="4"/>
      <c r="AE579" s="4"/>
      <c r="AF579" s="4"/>
      <c r="AG579" s="4"/>
    </row>
    <row r="580" spans="1:33" ht="15.75" customHeight="1" x14ac:dyDescent="0.2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3"/>
      <c r="O580" s="3"/>
      <c r="P580" s="3"/>
      <c r="Q580" s="3"/>
      <c r="R580" s="3"/>
      <c r="S580" s="3"/>
      <c r="AB580" s="4"/>
      <c r="AC580" s="4"/>
      <c r="AD580" s="4"/>
      <c r="AE580" s="4"/>
      <c r="AF580" s="4"/>
      <c r="AG580" s="4"/>
    </row>
    <row r="581" spans="1:33" ht="15.75" customHeight="1" x14ac:dyDescent="0.2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3"/>
      <c r="O581" s="3"/>
      <c r="P581" s="3"/>
      <c r="Q581" s="3"/>
      <c r="R581" s="3"/>
      <c r="S581" s="3"/>
      <c r="AB581" s="4"/>
      <c r="AC581" s="4"/>
      <c r="AD581" s="4"/>
      <c r="AE581" s="4"/>
      <c r="AF581" s="4"/>
      <c r="AG581" s="4"/>
    </row>
    <row r="582" spans="1:33" ht="15.75" customHeight="1" x14ac:dyDescent="0.2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3"/>
      <c r="O582" s="3"/>
      <c r="P582" s="3"/>
      <c r="Q582" s="3"/>
      <c r="R582" s="3"/>
      <c r="S582" s="3"/>
      <c r="AB582" s="4"/>
      <c r="AC582" s="4"/>
      <c r="AD582" s="4"/>
      <c r="AE582" s="4"/>
      <c r="AF582" s="4"/>
      <c r="AG582" s="4"/>
    </row>
    <row r="583" spans="1:33" ht="15.75" customHeight="1" x14ac:dyDescent="0.2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3"/>
      <c r="O583" s="3"/>
      <c r="P583" s="3"/>
      <c r="Q583" s="3"/>
      <c r="R583" s="3"/>
      <c r="S583" s="3"/>
      <c r="AB583" s="4"/>
      <c r="AC583" s="4"/>
      <c r="AD583" s="4"/>
      <c r="AE583" s="4"/>
      <c r="AF583" s="4"/>
      <c r="AG583" s="4"/>
    </row>
    <row r="584" spans="1:33" ht="15.75" customHeight="1" x14ac:dyDescent="0.2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3"/>
      <c r="O584" s="3"/>
      <c r="P584" s="3"/>
      <c r="Q584" s="3"/>
      <c r="R584" s="3"/>
      <c r="S584" s="3"/>
      <c r="AB584" s="4"/>
      <c r="AC584" s="4"/>
      <c r="AD584" s="4"/>
      <c r="AE584" s="4"/>
      <c r="AF584" s="4"/>
      <c r="AG584" s="4"/>
    </row>
    <row r="585" spans="1:33" ht="15.75" customHeight="1" x14ac:dyDescent="0.2">
      <c r="A585" s="1"/>
      <c r="B585" s="1"/>
      <c r="C585" s="1"/>
      <c r="D585" s="1"/>
      <c r="E585" s="1"/>
      <c r="F585" s="1"/>
      <c r="G585" s="2"/>
      <c r="H585" s="1"/>
      <c r="I585" s="1"/>
      <c r="J585" s="1"/>
      <c r="K585" s="1"/>
      <c r="L585" s="1"/>
      <c r="M585" s="1"/>
      <c r="N585" s="3"/>
      <c r="O585" s="3"/>
      <c r="P585" s="3"/>
      <c r="Q585" s="3"/>
      <c r="R585" s="3"/>
      <c r="S585" s="3"/>
      <c r="AB585" s="4"/>
      <c r="AC585" s="4"/>
      <c r="AD585" s="4"/>
      <c r="AE585" s="4"/>
      <c r="AF585" s="4"/>
      <c r="AG585" s="4"/>
    </row>
    <row r="586" spans="1:33" ht="15.75" customHeight="1" x14ac:dyDescent="0.2">
      <c r="A586" s="1"/>
      <c r="B586" s="1"/>
      <c r="C586" s="1"/>
      <c r="D586" s="1"/>
      <c r="E586" s="1"/>
      <c r="F586" s="1"/>
      <c r="G586" s="2"/>
      <c r="H586" s="1"/>
      <c r="I586" s="1"/>
      <c r="J586" s="1"/>
      <c r="K586" s="1"/>
      <c r="L586" s="1"/>
      <c r="M586" s="1"/>
      <c r="N586" s="3"/>
      <c r="O586" s="3"/>
      <c r="P586" s="3"/>
      <c r="Q586" s="3"/>
      <c r="R586" s="3"/>
      <c r="S586" s="3"/>
      <c r="AB586" s="4"/>
      <c r="AC586" s="4"/>
      <c r="AD586" s="4"/>
      <c r="AE586" s="4"/>
      <c r="AF586" s="4"/>
      <c r="AG586" s="4"/>
    </row>
    <row r="587" spans="1:33" ht="15.75" customHeight="1" x14ac:dyDescent="0.2">
      <c r="A587" s="1"/>
      <c r="B587" s="1"/>
      <c r="C587" s="1"/>
      <c r="D587" s="1"/>
      <c r="E587" s="1"/>
      <c r="F587" s="1"/>
      <c r="G587" s="2"/>
      <c r="H587" s="1"/>
      <c r="I587" s="1"/>
      <c r="J587" s="1"/>
      <c r="K587" s="1"/>
      <c r="L587" s="1"/>
      <c r="M587" s="1"/>
      <c r="N587" s="3"/>
      <c r="O587" s="3"/>
      <c r="P587" s="3"/>
      <c r="Q587" s="3"/>
      <c r="R587" s="3"/>
      <c r="S587" s="3"/>
      <c r="AB587" s="4"/>
      <c r="AC587" s="4"/>
      <c r="AD587" s="4"/>
      <c r="AE587" s="4"/>
      <c r="AF587" s="4"/>
      <c r="AG587" s="4"/>
    </row>
    <row r="588" spans="1:33" ht="15.75" customHeight="1" x14ac:dyDescent="0.2">
      <c r="A588" s="1"/>
      <c r="B588" s="1"/>
      <c r="C588" s="1"/>
      <c r="D588" s="1"/>
      <c r="E588" s="1"/>
      <c r="F588" s="1"/>
      <c r="G588" s="2"/>
      <c r="H588" s="1"/>
      <c r="I588" s="1"/>
      <c r="J588" s="1"/>
      <c r="K588" s="1"/>
      <c r="L588" s="1"/>
      <c r="M588" s="1"/>
      <c r="N588" s="3"/>
      <c r="O588" s="3"/>
      <c r="P588" s="3"/>
      <c r="Q588" s="3"/>
      <c r="R588" s="3"/>
      <c r="S588" s="3"/>
      <c r="AB588" s="4"/>
      <c r="AC588" s="4"/>
      <c r="AD588" s="4"/>
      <c r="AE588" s="4"/>
      <c r="AF588" s="4"/>
      <c r="AG588" s="4"/>
    </row>
    <row r="589" spans="1:33" ht="15.75" customHeight="1" x14ac:dyDescent="0.2">
      <c r="A589" s="1"/>
      <c r="B589" s="1"/>
      <c r="C589" s="1"/>
      <c r="D589" s="1"/>
      <c r="E589" s="1"/>
      <c r="F589" s="1"/>
      <c r="G589" s="2"/>
      <c r="H589" s="1"/>
      <c r="I589" s="1"/>
      <c r="J589" s="1"/>
      <c r="K589" s="1"/>
      <c r="L589" s="1"/>
      <c r="M589" s="1"/>
      <c r="N589" s="3"/>
      <c r="O589" s="3"/>
      <c r="P589" s="3"/>
      <c r="Q589" s="3"/>
      <c r="R589" s="3"/>
      <c r="S589" s="3"/>
      <c r="AB589" s="4"/>
      <c r="AC589" s="4"/>
      <c r="AD589" s="4"/>
      <c r="AE589" s="4"/>
      <c r="AF589" s="4"/>
      <c r="AG589" s="4"/>
    </row>
    <row r="590" spans="1:33" ht="15.75" customHeight="1" x14ac:dyDescent="0.2">
      <c r="A590" s="1"/>
      <c r="B590" s="1"/>
      <c r="C590" s="1"/>
      <c r="D590" s="1"/>
      <c r="E590" s="1"/>
      <c r="F590" s="1"/>
      <c r="G590" s="2"/>
      <c r="H590" s="1"/>
      <c r="I590" s="1"/>
      <c r="J590" s="1"/>
      <c r="K590" s="1"/>
      <c r="L590" s="1"/>
      <c r="M590" s="1"/>
      <c r="N590" s="3"/>
      <c r="O590" s="3"/>
      <c r="P590" s="3"/>
      <c r="Q590" s="3"/>
      <c r="R590" s="3"/>
      <c r="S590" s="3"/>
      <c r="AB590" s="4"/>
      <c r="AC590" s="4"/>
      <c r="AD590" s="4"/>
      <c r="AE590" s="4"/>
      <c r="AF590" s="4"/>
      <c r="AG590" s="4"/>
    </row>
    <row r="591" spans="1:33" ht="15.75" customHeight="1" x14ac:dyDescent="0.2">
      <c r="A591" s="1"/>
      <c r="B591" s="1"/>
      <c r="C591" s="1"/>
      <c r="D591" s="1"/>
      <c r="E591" s="1"/>
      <c r="F591" s="1"/>
      <c r="G591" s="2"/>
      <c r="H591" s="1"/>
      <c r="I591" s="1"/>
      <c r="J591" s="1"/>
      <c r="K591" s="1"/>
      <c r="L591" s="1"/>
      <c r="M591" s="1"/>
      <c r="N591" s="3"/>
      <c r="O591" s="3"/>
      <c r="P591" s="3"/>
      <c r="Q591" s="3"/>
      <c r="R591" s="3"/>
      <c r="S591" s="3"/>
      <c r="AB591" s="4"/>
      <c r="AC591" s="4"/>
      <c r="AD591" s="4"/>
      <c r="AE591" s="4"/>
      <c r="AF591" s="4"/>
      <c r="AG591" s="4"/>
    </row>
    <row r="592" spans="1:33" ht="15.75" customHeight="1" x14ac:dyDescent="0.2">
      <c r="A592" s="1"/>
      <c r="B592" s="1"/>
      <c r="C592" s="1"/>
      <c r="D592" s="1"/>
      <c r="E592" s="1"/>
      <c r="F592" s="1"/>
      <c r="G592" s="2"/>
      <c r="H592" s="1"/>
      <c r="I592" s="1"/>
      <c r="J592" s="1"/>
      <c r="K592" s="1"/>
      <c r="L592" s="1"/>
      <c r="M592" s="1"/>
      <c r="N592" s="3"/>
      <c r="O592" s="3"/>
      <c r="P592" s="3"/>
      <c r="Q592" s="3"/>
      <c r="R592" s="3"/>
      <c r="S592" s="3"/>
      <c r="AB592" s="4"/>
      <c r="AC592" s="4"/>
      <c r="AD592" s="4"/>
      <c r="AE592" s="4"/>
      <c r="AF592" s="4"/>
      <c r="AG592" s="4"/>
    </row>
    <row r="593" spans="1:33" ht="15.75" customHeight="1" x14ac:dyDescent="0.2">
      <c r="A593" s="1"/>
      <c r="B593" s="1"/>
      <c r="C593" s="1"/>
      <c r="D593" s="1"/>
      <c r="E593" s="1"/>
      <c r="F593" s="1"/>
      <c r="G593" s="2"/>
      <c r="H593" s="1"/>
      <c r="I593" s="1"/>
      <c r="J593" s="1"/>
      <c r="K593" s="1"/>
      <c r="L593" s="1"/>
      <c r="M593" s="1"/>
      <c r="N593" s="3"/>
      <c r="O593" s="3"/>
      <c r="P593" s="3"/>
      <c r="Q593" s="3"/>
      <c r="R593" s="3"/>
      <c r="S593" s="3"/>
      <c r="AB593" s="4"/>
      <c r="AC593" s="4"/>
      <c r="AD593" s="4"/>
      <c r="AE593" s="4"/>
      <c r="AF593" s="4"/>
      <c r="AG593" s="4"/>
    </row>
    <row r="594" spans="1:33" ht="15.75" customHeight="1" x14ac:dyDescent="0.2">
      <c r="A594" s="1"/>
      <c r="B594" s="1"/>
      <c r="C594" s="1"/>
      <c r="D594" s="1"/>
      <c r="E594" s="1"/>
      <c r="F594" s="1"/>
      <c r="G594" s="2"/>
      <c r="H594" s="1"/>
      <c r="I594" s="1"/>
      <c r="J594" s="1"/>
      <c r="K594" s="1"/>
      <c r="L594" s="1"/>
      <c r="M594" s="1"/>
      <c r="N594" s="3"/>
      <c r="O594" s="3"/>
      <c r="P594" s="3"/>
      <c r="Q594" s="3"/>
      <c r="R594" s="3"/>
      <c r="S594" s="3"/>
      <c r="AB594" s="4"/>
      <c r="AC594" s="4"/>
      <c r="AD594" s="4"/>
      <c r="AE594" s="4"/>
      <c r="AF594" s="4"/>
      <c r="AG594" s="4"/>
    </row>
    <row r="595" spans="1:33" ht="15.75" customHeight="1" x14ac:dyDescent="0.2">
      <c r="A595" s="1"/>
      <c r="B595" s="1"/>
      <c r="C595" s="1"/>
      <c r="D595" s="1"/>
      <c r="E595" s="1"/>
      <c r="F595" s="1"/>
      <c r="G595" s="2"/>
      <c r="H595" s="1"/>
      <c r="I595" s="1"/>
      <c r="J595" s="1"/>
      <c r="K595" s="1"/>
      <c r="L595" s="1"/>
      <c r="M595" s="1"/>
      <c r="N595" s="3"/>
      <c r="O595" s="3"/>
      <c r="P595" s="3"/>
      <c r="Q595" s="3"/>
      <c r="R595" s="3"/>
      <c r="S595" s="3"/>
      <c r="AB595" s="4"/>
      <c r="AC595" s="4"/>
      <c r="AD595" s="4"/>
      <c r="AE595" s="4"/>
      <c r="AF595" s="4"/>
      <c r="AG595" s="4"/>
    </row>
    <row r="596" spans="1:33" ht="15.75" customHeight="1" x14ac:dyDescent="0.2">
      <c r="A596" s="1"/>
      <c r="B596" s="1"/>
      <c r="C596" s="1"/>
      <c r="D596" s="1"/>
      <c r="E596" s="1"/>
      <c r="F596" s="1"/>
      <c r="G596" s="2"/>
      <c r="H596" s="1"/>
      <c r="I596" s="1"/>
      <c r="J596" s="1"/>
      <c r="K596" s="1"/>
      <c r="L596" s="1"/>
      <c r="M596" s="1"/>
      <c r="N596" s="3"/>
      <c r="O596" s="3"/>
      <c r="P596" s="3"/>
      <c r="Q596" s="3"/>
      <c r="R596" s="3"/>
      <c r="S596" s="3"/>
      <c r="AB596" s="4"/>
      <c r="AC596" s="4"/>
      <c r="AD596" s="4"/>
      <c r="AE596" s="4"/>
      <c r="AF596" s="4"/>
      <c r="AG596" s="4"/>
    </row>
    <row r="597" spans="1:33" ht="15.75" customHeight="1" x14ac:dyDescent="0.2">
      <c r="A597" s="1"/>
      <c r="B597" s="1"/>
      <c r="C597" s="1"/>
      <c r="D597" s="1"/>
      <c r="E597" s="1"/>
      <c r="F597" s="1"/>
      <c r="G597" s="2"/>
      <c r="H597" s="1"/>
      <c r="I597" s="1"/>
      <c r="J597" s="1"/>
      <c r="K597" s="1"/>
      <c r="L597" s="1"/>
      <c r="M597" s="1"/>
      <c r="N597" s="3"/>
      <c r="O597" s="3"/>
      <c r="P597" s="3"/>
      <c r="Q597" s="3"/>
      <c r="R597" s="3"/>
      <c r="S597" s="3"/>
      <c r="AB597" s="4"/>
      <c r="AC597" s="4"/>
      <c r="AD597" s="4"/>
      <c r="AE597" s="4"/>
      <c r="AF597" s="4"/>
      <c r="AG597" s="4"/>
    </row>
    <row r="598" spans="1:33" ht="15.75" customHeight="1" x14ac:dyDescent="0.2">
      <c r="A598" s="1"/>
      <c r="B598" s="1"/>
      <c r="C598" s="1"/>
      <c r="D598" s="1"/>
      <c r="E598" s="1"/>
      <c r="F598" s="1"/>
      <c r="G598" s="2"/>
      <c r="H598" s="1"/>
      <c r="I598" s="1"/>
      <c r="J598" s="1"/>
      <c r="K598" s="1"/>
      <c r="L598" s="1"/>
      <c r="M598" s="1"/>
      <c r="N598" s="3"/>
      <c r="O598" s="3"/>
      <c r="P598" s="3"/>
      <c r="Q598" s="3"/>
      <c r="R598" s="3"/>
      <c r="S598" s="3"/>
      <c r="AB598" s="4"/>
      <c r="AC598" s="4"/>
      <c r="AD598" s="4"/>
      <c r="AE598" s="4"/>
      <c r="AF598" s="4"/>
      <c r="AG598" s="4"/>
    </row>
    <row r="599" spans="1:33" ht="15.75" customHeight="1" x14ac:dyDescent="0.2">
      <c r="A599" s="1"/>
      <c r="B599" s="1"/>
      <c r="C599" s="1"/>
      <c r="D599" s="1"/>
      <c r="E599" s="1"/>
      <c r="F599" s="1"/>
      <c r="G599" s="2"/>
      <c r="H599" s="1"/>
      <c r="I599" s="1"/>
      <c r="J599" s="1"/>
      <c r="K599" s="1"/>
      <c r="L599" s="1"/>
      <c r="M599" s="1"/>
      <c r="N599" s="3"/>
      <c r="O599" s="3"/>
      <c r="P599" s="3"/>
      <c r="Q599" s="3"/>
      <c r="R599" s="3"/>
      <c r="S599" s="3"/>
      <c r="AB599" s="4"/>
      <c r="AC599" s="4"/>
      <c r="AD599" s="4"/>
      <c r="AE599" s="4"/>
      <c r="AF599" s="4"/>
      <c r="AG599" s="4"/>
    </row>
    <row r="600" spans="1:33" ht="15.75" customHeight="1" x14ac:dyDescent="0.2">
      <c r="A600" s="1"/>
      <c r="B600" s="1"/>
      <c r="C600" s="1"/>
      <c r="D600" s="1"/>
      <c r="E600" s="1"/>
      <c r="F600" s="1"/>
      <c r="G600" s="2"/>
      <c r="H600" s="1"/>
      <c r="I600" s="1"/>
      <c r="J600" s="1"/>
      <c r="K600" s="1"/>
      <c r="L600" s="1"/>
      <c r="M600" s="1"/>
      <c r="N600" s="3"/>
      <c r="O600" s="3"/>
      <c r="P600" s="3"/>
      <c r="Q600" s="3"/>
      <c r="R600" s="3"/>
      <c r="S600" s="3"/>
      <c r="AB600" s="4"/>
      <c r="AC600" s="4"/>
      <c r="AD600" s="4"/>
      <c r="AE600" s="4"/>
      <c r="AF600" s="4"/>
      <c r="AG600" s="4"/>
    </row>
    <row r="601" spans="1:33" ht="15.75" customHeight="1" x14ac:dyDescent="0.2">
      <c r="A601" s="1"/>
      <c r="B601" s="1"/>
      <c r="C601" s="1"/>
      <c r="D601" s="1"/>
      <c r="E601" s="1"/>
      <c r="F601" s="1"/>
      <c r="G601" s="2"/>
      <c r="H601" s="1"/>
      <c r="I601" s="1"/>
      <c r="J601" s="1"/>
      <c r="K601" s="1"/>
      <c r="L601" s="1"/>
      <c r="M601" s="1"/>
      <c r="N601" s="3"/>
      <c r="O601" s="3"/>
      <c r="P601" s="3"/>
      <c r="Q601" s="3"/>
      <c r="R601" s="3"/>
      <c r="S601" s="3"/>
      <c r="AB601" s="4"/>
      <c r="AC601" s="4"/>
      <c r="AD601" s="4"/>
      <c r="AE601" s="4"/>
      <c r="AF601" s="4"/>
      <c r="AG601" s="4"/>
    </row>
    <row r="602" spans="1:33" ht="15.75" customHeight="1" x14ac:dyDescent="0.2">
      <c r="A602" s="1"/>
      <c r="B602" s="1"/>
      <c r="C602" s="1"/>
      <c r="D602" s="1"/>
      <c r="E602" s="1"/>
      <c r="F602" s="1"/>
      <c r="G602" s="2"/>
      <c r="H602" s="1"/>
      <c r="I602" s="1"/>
      <c r="J602" s="1"/>
      <c r="K602" s="1"/>
      <c r="L602" s="1"/>
      <c r="M602" s="1"/>
      <c r="N602" s="3"/>
      <c r="O602" s="3"/>
      <c r="P602" s="3"/>
      <c r="Q602" s="3"/>
      <c r="R602" s="3"/>
      <c r="S602" s="3"/>
      <c r="AB602" s="4"/>
      <c r="AC602" s="4"/>
      <c r="AD602" s="4"/>
      <c r="AE602" s="4"/>
      <c r="AF602" s="4"/>
      <c r="AG602" s="4"/>
    </row>
    <row r="603" spans="1:33" ht="15.75" customHeight="1" x14ac:dyDescent="0.2">
      <c r="A603" s="1"/>
      <c r="B603" s="1"/>
      <c r="C603" s="1"/>
      <c r="D603" s="1"/>
      <c r="E603" s="1"/>
      <c r="F603" s="1"/>
      <c r="G603" s="2"/>
      <c r="H603" s="1"/>
      <c r="I603" s="1"/>
      <c r="J603" s="1"/>
      <c r="K603" s="1"/>
      <c r="L603" s="1"/>
      <c r="M603" s="1"/>
      <c r="N603" s="3"/>
      <c r="O603" s="3"/>
      <c r="P603" s="3"/>
      <c r="Q603" s="3"/>
      <c r="R603" s="3"/>
      <c r="S603" s="3"/>
      <c r="AB603" s="4"/>
      <c r="AC603" s="4"/>
      <c r="AD603" s="4"/>
      <c r="AE603" s="4"/>
      <c r="AF603" s="4"/>
      <c r="AG603" s="4"/>
    </row>
    <row r="604" spans="1:33" ht="15.75" customHeight="1" x14ac:dyDescent="0.2">
      <c r="A604" s="1"/>
      <c r="B604" s="1"/>
      <c r="C604" s="1"/>
      <c r="D604" s="1"/>
      <c r="E604" s="1"/>
      <c r="F604" s="1"/>
      <c r="G604" s="2"/>
      <c r="H604" s="1"/>
      <c r="I604" s="1"/>
      <c r="J604" s="1"/>
      <c r="K604" s="1"/>
      <c r="L604" s="1"/>
      <c r="M604" s="1"/>
      <c r="N604" s="3"/>
      <c r="O604" s="3"/>
      <c r="P604" s="3"/>
      <c r="Q604" s="3"/>
      <c r="R604" s="3"/>
      <c r="S604" s="3"/>
      <c r="AB604" s="4"/>
      <c r="AC604" s="4"/>
      <c r="AD604" s="4"/>
      <c r="AE604" s="4"/>
      <c r="AF604" s="4"/>
      <c r="AG604" s="4"/>
    </row>
    <row r="605" spans="1:33" ht="15.75" customHeight="1" x14ac:dyDescent="0.2">
      <c r="A605" s="1"/>
      <c r="B605" s="1"/>
      <c r="C605" s="1"/>
      <c r="D605" s="1"/>
      <c r="E605" s="1"/>
      <c r="F605" s="1"/>
      <c r="G605" s="2"/>
      <c r="H605" s="1"/>
      <c r="I605" s="1"/>
      <c r="J605" s="1"/>
      <c r="K605" s="1"/>
      <c r="L605" s="1"/>
      <c r="M605" s="1"/>
      <c r="N605" s="3"/>
      <c r="O605" s="3"/>
      <c r="P605" s="3"/>
      <c r="Q605" s="3"/>
      <c r="R605" s="3"/>
      <c r="S605" s="3"/>
      <c r="AB605" s="4"/>
      <c r="AC605" s="4"/>
      <c r="AD605" s="4"/>
      <c r="AE605" s="4"/>
      <c r="AF605" s="4"/>
      <c r="AG605" s="4"/>
    </row>
    <row r="606" spans="1:33" ht="15.75" customHeight="1" x14ac:dyDescent="0.2">
      <c r="A606" s="1"/>
      <c r="B606" s="1"/>
      <c r="C606" s="1"/>
      <c r="D606" s="1"/>
      <c r="E606" s="1"/>
      <c r="F606" s="1"/>
      <c r="G606" s="2"/>
      <c r="H606" s="1"/>
      <c r="I606" s="1"/>
      <c r="J606" s="1"/>
      <c r="K606" s="1"/>
      <c r="L606" s="1"/>
      <c r="M606" s="1"/>
      <c r="N606" s="3"/>
      <c r="O606" s="3"/>
      <c r="P606" s="3"/>
      <c r="Q606" s="3"/>
      <c r="R606" s="3"/>
      <c r="S606" s="3"/>
      <c r="AB606" s="4"/>
      <c r="AC606" s="4"/>
      <c r="AD606" s="4"/>
      <c r="AE606" s="4"/>
      <c r="AF606" s="4"/>
      <c r="AG606" s="4"/>
    </row>
    <row r="607" spans="1:33" ht="15.75" customHeight="1" x14ac:dyDescent="0.2">
      <c r="A607" s="1"/>
      <c r="B607" s="1"/>
      <c r="C607" s="1"/>
      <c r="D607" s="1"/>
      <c r="E607" s="1"/>
      <c r="F607" s="1"/>
      <c r="G607" s="2"/>
      <c r="H607" s="1"/>
      <c r="I607" s="1"/>
      <c r="J607" s="1"/>
      <c r="K607" s="1"/>
      <c r="L607" s="1"/>
      <c r="M607" s="1"/>
      <c r="N607" s="3"/>
      <c r="O607" s="3"/>
      <c r="P607" s="3"/>
      <c r="Q607" s="3"/>
      <c r="R607" s="3"/>
      <c r="S607" s="3"/>
      <c r="AB607" s="4"/>
      <c r="AC607" s="4"/>
      <c r="AD607" s="4"/>
      <c r="AE607" s="4"/>
      <c r="AF607" s="4"/>
      <c r="AG607" s="4"/>
    </row>
    <row r="608" spans="1:33" ht="15.75" customHeight="1" x14ac:dyDescent="0.2">
      <c r="A608" s="1"/>
      <c r="B608" s="1"/>
      <c r="C608" s="1"/>
      <c r="D608" s="1"/>
      <c r="E608" s="1"/>
      <c r="F608" s="1"/>
      <c r="G608" s="2"/>
      <c r="H608" s="1"/>
      <c r="I608" s="1"/>
      <c r="J608" s="1"/>
      <c r="K608" s="1"/>
      <c r="L608" s="1"/>
      <c r="M608" s="1"/>
      <c r="N608" s="3"/>
      <c r="O608" s="3"/>
      <c r="P608" s="3"/>
      <c r="Q608" s="3"/>
      <c r="R608" s="3"/>
      <c r="S608" s="3"/>
      <c r="AB608" s="4"/>
      <c r="AC608" s="4"/>
      <c r="AD608" s="4"/>
      <c r="AE608" s="4"/>
      <c r="AF608" s="4"/>
      <c r="AG608" s="4"/>
    </row>
    <row r="609" spans="1:33" ht="15.75" customHeight="1" x14ac:dyDescent="0.2">
      <c r="A609" s="1"/>
      <c r="B609" s="1"/>
      <c r="C609" s="1"/>
      <c r="D609" s="1"/>
      <c r="E609" s="1"/>
      <c r="F609" s="1"/>
      <c r="G609" s="2"/>
      <c r="H609" s="1"/>
      <c r="I609" s="1"/>
      <c r="J609" s="1"/>
      <c r="K609" s="1"/>
      <c r="L609" s="1"/>
      <c r="M609" s="1"/>
      <c r="N609" s="3"/>
      <c r="O609" s="3"/>
      <c r="P609" s="3"/>
      <c r="Q609" s="3"/>
      <c r="R609" s="3"/>
      <c r="S609" s="3"/>
      <c r="AB609" s="4"/>
      <c r="AC609" s="4"/>
      <c r="AD609" s="4"/>
      <c r="AE609" s="4"/>
      <c r="AF609" s="4"/>
      <c r="AG609" s="4"/>
    </row>
    <row r="610" spans="1:33" ht="15.75" customHeight="1" x14ac:dyDescent="0.2">
      <c r="A610" s="1"/>
      <c r="B610" s="1"/>
      <c r="C610" s="1"/>
      <c r="D610" s="1"/>
      <c r="E610" s="1"/>
      <c r="F610" s="1"/>
      <c r="G610" s="2"/>
      <c r="H610" s="1"/>
      <c r="I610" s="1"/>
      <c r="J610" s="1"/>
      <c r="K610" s="1"/>
      <c r="L610" s="1"/>
      <c r="M610" s="1"/>
      <c r="N610" s="3"/>
      <c r="O610" s="3"/>
      <c r="P610" s="3"/>
      <c r="Q610" s="3"/>
      <c r="R610" s="3"/>
      <c r="S610" s="3"/>
      <c r="AB610" s="4"/>
      <c r="AC610" s="4"/>
      <c r="AD610" s="4"/>
      <c r="AE610" s="4"/>
      <c r="AF610" s="4"/>
      <c r="AG610" s="4"/>
    </row>
    <row r="611" spans="1:33" ht="15.75" customHeight="1" x14ac:dyDescent="0.2">
      <c r="A611" s="1"/>
      <c r="B611" s="1"/>
      <c r="C611" s="1"/>
      <c r="D611" s="1"/>
      <c r="E611" s="1"/>
      <c r="F611" s="1"/>
      <c r="G611" s="2"/>
      <c r="H611" s="1"/>
      <c r="I611" s="1"/>
      <c r="J611" s="1"/>
      <c r="K611" s="1"/>
      <c r="L611" s="1"/>
      <c r="M611" s="1"/>
      <c r="N611" s="3"/>
      <c r="O611" s="3"/>
      <c r="P611" s="3"/>
      <c r="Q611" s="3"/>
      <c r="R611" s="3"/>
      <c r="S611" s="3"/>
      <c r="AB611" s="4"/>
      <c r="AC611" s="4"/>
      <c r="AD611" s="4"/>
      <c r="AE611" s="4"/>
      <c r="AF611" s="4"/>
      <c r="AG611" s="4"/>
    </row>
    <row r="612" spans="1:33" ht="15.75" customHeight="1" x14ac:dyDescent="0.2">
      <c r="A612" s="1"/>
      <c r="B612" s="1"/>
      <c r="C612" s="1"/>
      <c r="D612" s="1"/>
      <c r="E612" s="1"/>
      <c r="F612" s="1"/>
      <c r="G612" s="2"/>
      <c r="H612" s="1"/>
      <c r="I612" s="1"/>
      <c r="J612" s="1"/>
      <c r="K612" s="1"/>
      <c r="L612" s="1"/>
      <c r="M612" s="1"/>
      <c r="N612" s="3"/>
      <c r="O612" s="3"/>
      <c r="P612" s="3"/>
      <c r="Q612" s="3"/>
      <c r="R612" s="3"/>
      <c r="S612" s="3"/>
      <c r="AB612" s="4"/>
      <c r="AC612" s="4"/>
      <c r="AD612" s="4"/>
      <c r="AE612" s="4"/>
      <c r="AF612" s="4"/>
      <c r="AG612" s="4"/>
    </row>
    <row r="613" spans="1:33" ht="15.75" customHeight="1" x14ac:dyDescent="0.2">
      <c r="A613" s="1"/>
      <c r="B613" s="1"/>
      <c r="C613" s="1"/>
      <c r="D613" s="1"/>
      <c r="E613" s="1"/>
      <c r="F613" s="1"/>
      <c r="G613" s="2"/>
      <c r="H613" s="1"/>
      <c r="I613" s="1"/>
      <c r="J613" s="1"/>
      <c r="K613" s="1"/>
      <c r="L613" s="1"/>
      <c r="M613" s="1"/>
      <c r="N613" s="3"/>
      <c r="O613" s="3"/>
      <c r="P613" s="3"/>
      <c r="Q613" s="3"/>
      <c r="R613" s="3"/>
      <c r="S613" s="3"/>
      <c r="AB613" s="4"/>
      <c r="AC613" s="4"/>
      <c r="AD613" s="4"/>
      <c r="AE613" s="4"/>
      <c r="AF613" s="4"/>
      <c r="AG613" s="4"/>
    </row>
    <row r="614" spans="1:33" ht="15.75" customHeight="1" x14ac:dyDescent="0.2">
      <c r="A614" s="1"/>
      <c r="B614" s="1"/>
      <c r="C614" s="1"/>
      <c r="D614" s="1"/>
      <c r="E614" s="1"/>
      <c r="F614" s="1"/>
      <c r="G614" s="2"/>
      <c r="H614" s="1"/>
      <c r="I614" s="1"/>
      <c r="J614" s="1"/>
      <c r="K614" s="1"/>
      <c r="L614" s="1"/>
      <c r="M614" s="1"/>
      <c r="N614" s="3"/>
      <c r="O614" s="3"/>
      <c r="P614" s="3"/>
      <c r="Q614" s="3"/>
      <c r="R614" s="3"/>
      <c r="S614" s="3"/>
      <c r="AB614" s="4"/>
      <c r="AC614" s="4"/>
      <c r="AD614" s="4"/>
      <c r="AE614" s="4"/>
      <c r="AF614" s="4"/>
      <c r="AG614" s="4"/>
    </row>
    <row r="615" spans="1:33" ht="15.75" customHeight="1" x14ac:dyDescent="0.2">
      <c r="A615" s="1"/>
      <c r="B615" s="1"/>
      <c r="C615" s="1"/>
      <c r="D615" s="1"/>
      <c r="E615" s="1"/>
      <c r="F615" s="1"/>
      <c r="G615" s="2"/>
      <c r="H615" s="1"/>
      <c r="I615" s="1"/>
      <c r="J615" s="1"/>
      <c r="K615" s="1"/>
      <c r="L615" s="1"/>
      <c r="M615" s="1"/>
      <c r="N615" s="3"/>
      <c r="O615" s="3"/>
      <c r="P615" s="3"/>
      <c r="Q615" s="3"/>
      <c r="R615" s="3"/>
      <c r="S615" s="3"/>
      <c r="AB615" s="4"/>
      <c r="AC615" s="4"/>
      <c r="AD615" s="4"/>
      <c r="AE615" s="4"/>
      <c r="AF615" s="4"/>
      <c r="AG615" s="4"/>
    </row>
    <row r="616" spans="1:33" ht="15.75" customHeight="1" x14ac:dyDescent="0.2">
      <c r="A616" s="1"/>
      <c r="B616" s="1"/>
      <c r="C616" s="1"/>
      <c r="D616" s="1"/>
      <c r="E616" s="1"/>
      <c r="F616" s="1"/>
      <c r="G616" s="2"/>
      <c r="H616" s="1"/>
      <c r="I616" s="1"/>
      <c r="J616" s="1"/>
      <c r="K616" s="1"/>
      <c r="L616" s="1"/>
      <c r="M616" s="1"/>
      <c r="N616" s="3"/>
      <c r="O616" s="3"/>
      <c r="P616" s="3"/>
      <c r="Q616" s="3"/>
      <c r="R616" s="3"/>
      <c r="S616" s="3"/>
      <c r="AB616" s="4"/>
      <c r="AC616" s="4"/>
      <c r="AD616" s="4"/>
      <c r="AE616" s="4"/>
      <c r="AF616" s="4"/>
      <c r="AG616" s="4"/>
    </row>
    <row r="617" spans="1:33" ht="15.75" customHeight="1" x14ac:dyDescent="0.2">
      <c r="A617" s="1"/>
      <c r="B617" s="1"/>
      <c r="C617" s="1"/>
      <c r="D617" s="1"/>
      <c r="E617" s="1"/>
      <c r="F617" s="1"/>
      <c r="G617" s="2"/>
      <c r="H617" s="1"/>
      <c r="I617" s="1"/>
      <c r="J617" s="1"/>
      <c r="K617" s="1"/>
      <c r="L617" s="1"/>
      <c r="M617" s="1"/>
      <c r="N617" s="3"/>
      <c r="O617" s="3"/>
      <c r="P617" s="3"/>
      <c r="Q617" s="3"/>
      <c r="R617" s="3"/>
      <c r="S617" s="3"/>
      <c r="AB617" s="4"/>
      <c r="AC617" s="4"/>
      <c r="AD617" s="4"/>
      <c r="AE617" s="4"/>
      <c r="AF617" s="4"/>
      <c r="AG617" s="4"/>
    </row>
    <row r="618" spans="1:33" ht="15.75" customHeight="1" x14ac:dyDescent="0.2">
      <c r="A618" s="1"/>
      <c r="B618" s="1"/>
      <c r="C618" s="1"/>
      <c r="D618" s="1"/>
      <c r="E618" s="1"/>
      <c r="F618" s="1"/>
      <c r="G618" s="2"/>
      <c r="H618" s="1"/>
      <c r="I618" s="1"/>
      <c r="J618" s="1"/>
      <c r="K618" s="1"/>
      <c r="L618" s="1"/>
      <c r="M618" s="1"/>
      <c r="N618" s="3"/>
      <c r="O618" s="3"/>
      <c r="P618" s="3"/>
      <c r="Q618" s="3"/>
      <c r="R618" s="3"/>
      <c r="S618" s="3"/>
      <c r="AB618" s="4"/>
      <c r="AC618" s="4"/>
      <c r="AD618" s="4"/>
      <c r="AE618" s="4"/>
      <c r="AF618" s="4"/>
      <c r="AG618" s="4"/>
    </row>
    <row r="619" spans="1:33" ht="15.75" customHeight="1" x14ac:dyDescent="0.2">
      <c r="A619" s="1"/>
      <c r="B619" s="1"/>
      <c r="C619" s="1"/>
      <c r="D619" s="1"/>
      <c r="E619" s="1"/>
      <c r="F619" s="1"/>
      <c r="G619" s="2"/>
      <c r="H619" s="1"/>
      <c r="I619" s="1"/>
      <c r="J619" s="1"/>
      <c r="K619" s="1"/>
      <c r="L619" s="1"/>
      <c r="M619" s="1"/>
      <c r="N619" s="3"/>
      <c r="O619" s="3"/>
      <c r="P619" s="3"/>
      <c r="Q619" s="3"/>
      <c r="R619" s="3"/>
      <c r="S619" s="3"/>
      <c r="AB619" s="4"/>
      <c r="AC619" s="4"/>
      <c r="AD619" s="4"/>
      <c r="AE619" s="4"/>
      <c r="AF619" s="4"/>
      <c r="AG619" s="4"/>
    </row>
    <row r="620" spans="1:33" ht="15.75" customHeight="1" x14ac:dyDescent="0.2">
      <c r="A620" s="1"/>
      <c r="B620" s="1"/>
      <c r="C620" s="1"/>
      <c r="D620" s="1"/>
      <c r="E620" s="1"/>
      <c r="F620" s="1"/>
      <c r="G620" s="2"/>
      <c r="H620" s="1"/>
      <c r="I620" s="1"/>
      <c r="J620" s="1"/>
      <c r="K620" s="1"/>
      <c r="L620" s="1"/>
      <c r="M620" s="1"/>
      <c r="N620" s="3"/>
      <c r="O620" s="3"/>
      <c r="P620" s="3"/>
      <c r="Q620" s="3"/>
      <c r="R620" s="3"/>
      <c r="S620" s="3"/>
      <c r="AB620" s="4"/>
      <c r="AC620" s="4"/>
      <c r="AD620" s="4"/>
      <c r="AE620" s="4"/>
      <c r="AF620" s="4"/>
      <c r="AG620" s="4"/>
    </row>
    <row r="621" spans="1:33" ht="15.75" customHeight="1" x14ac:dyDescent="0.2">
      <c r="A621" s="1"/>
      <c r="B621" s="1"/>
      <c r="C621" s="1"/>
      <c r="D621" s="1"/>
      <c r="E621" s="1"/>
      <c r="F621" s="1"/>
      <c r="G621" s="2"/>
      <c r="H621" s="1"/>
      <c r="I621" s="1"/>
      <c r="J621" s="1"/>
      <c r="K621" s="1"/>
      <c r="L621" s="1"/>
      <c r="M621" s="1"/>
      <c r="N621" s="3"/>
      <c r="O621" s="3"/>
      <c r="P621" s="3"/>
      <c r="Q621" s="3"/>
      <c r="R621" s="3"/>
      <c r="S621" s="3"/>
      <c r="AB621" s="4"/>
      <c r="AC621" s="4"/>
      <c r="AD621" s="4"/>
      <c r="AE621" s="4"/>
      <c r="AF621" s="4"/>
      <c r="AG621" s="4"/>
    </row>
    <row r="622" spans="1:33" ht="15.75" customHeight="1" x14ac:dyDescent="0.2">
      <c r="A622" s="1"/>
      <c r="B622" s="1"/>
      <c r="C622" s="1"/>
      <c r="D622" s="1"/>
      <c r="E622" s="1"/>
      <c r="F622" s="1"/>
      <c r="G622" s="2"/>
      <c r="H622" s="1"/>
      <c r="I622" s="1"/>
      <c r="J622" s="1"/>
      <c r="K622" s="1"/>
      <c r="L622" s="1"/>
      <c r="M622" s="1"/>
      <c r="N622" s="3"/>
      <c r="O622" s="3"/>
      <c r="P622" s="3"/>
      <c r="Q622" s="3"/>
      <c r="R622" s="3"/>
      <c r="S622" s="3"/>
      <c r="AB622" s="4"/>
      <c r="AC622" s="4"/>
      <c r="AD622" s="4"/>
      <c r="AE622" s="4"/>
      <c r="AF622" s="4"/>
      <c r="AG622" s="4"/>
    </row>
    <row r="623" spans="1:33" ht="15.75" customHeight="1" x14ac:dyDescent="0.2">
      <c r="A623" s="1"/>
      <c r="B623" s="1"/>
      <c r="C623" s="1"/>
      <c r="D623" s="1"/>
      <c r="E623" s="1"/>
      <c r="F623" s="1"/>
      <c r="G623" s="2"/>
      <c r="H623" s="1"/>
      <c r="I623" s="1"/>
      <c r="J623" s="1"/>
      <c r="K623" s="1"/>
      <c r="L623" s="1"/>
      <c r="M623" s="1"/>
      <c r="N623" s="3"/>
      <c r="O623" s="3"/>
      <c r="P623" s="3"/>
      <c r="Q623" s="3"/>
      <c r="R623" s="3"/>
      <c r="S623" s="3"/>
      <c r="AB623" s="4"/>
      <c r="AC623" s="4"/>
      <c r="AD623" s="4"/>
      <c r="AE623" s="4"/>
      <c r="AF623" s="4"/>
      <c r="AG623" s="4"/>
    </row>
    <row r="624" spans="1:33" ht="15.75" customHeight="1" x14ac:dyDescent="0.2">
      <c r="A624" s="1"/>
      <c r="B624" s="1"/>
      <c r="C624" s="1"/>
      <c r="D624" s="1"/>
      <c r="E624" s="1"/>
      <c r="F624" s="1"/>
      <c r="G624" s="2"/>
      <c r="H624" s="1"/>
      <c r="I624" s="1"/>
      <c r="J624" s="1"/>
      <c r="K624" s="1"/>
      <c r="L624" s="1"/>
      <c r="M624" s="1"/>
      <c r="N624" s="3"/>
      <c r="O624" s="3"/>
      <c r="P624" s="3"/>
      <c r="Q624" s="3"/>
      <c r="R624" s="3"/>
      <c r="S624" s="3"/>
      <c r="AB624" s="4"/>
      <c r="AC624" s="4"/>
      <c r="AD624" s="4"/>
      <c r="AE624" s="4"/>
      <c r="AF624" s="4"/>
      <c r="AG624" s="4"/>
    </row>
    <row r="625" spans="1:33" ht="15.75" customHeight="1" x14ac:dyDescent="0.2">
      <c r="A625" s="1"/>
      <c r="B625" s="1"/>
      <c r="C625" s="1"/>
      <c r="D625" s="1"/>
      <c r="E625" s="1"/>
      <c r="F625" s="1"/>
      <c r="G625" s="2"/>
      <c r="H625" s="1"/>
      <c r="I625" s="1"/>
      <c r="J625" s="1"/>
      <c r="K625" s="1"/>
      <c r="L625" s="1"/>
      <c r="M625" s="1"/>
      <c r="N625" s="3"/>
      <c r="O625" s="3"/>
      <c r="P625" s="3"/>
      <c r="Q625" s="3"/>
      <c r="R625" s="3"/>
      <c r="S625" s="3"/>
      <c r="AB625" s="4"/>
      <c r="AC625" s="4"/>
      <c r="AD625" s="4"/>
      <c r="AE625" s="4"/>
      <c r="AF625" s="4"/>
      <c r="AG625" s="4"/>
    </row>
    <row r="626" spans="1:33" ht="15.75" customHeight="1" x14ac:dyDescent="0.2">
      <c r="A626" s="1"/>
      <c r="B626" s="1"/>
      <c r="C626" s="1"/>
      <c r="D626" s="1"/>
      <c r="E626" s="1"/>
      <c r="F626" s="1"/>
      <c r="G626" s="2"/>
      <c r="H626" s="1"/>
      <c r="I626" s="1"/>
      <c r="J626" s="1"/>
      <c r="K626" s="1"/>
      <c r="L626" s="1"/>
      <c r="M626" s="1"/>
      <c r="N626" s="3"/>
      <c r="O626" s="3"/>
      <c r="P626" s="3"/>
      <c r="Q626" s="3"/>
      <c r="R626" s="3"/>
      <c r="S626" s="3"/>
      <c r="AB626" s="4"/>
      <c r="AC626" s="4"/>
      <c r="AD626" s="4"/>
      <c r="AE626" s="4"/>
      <c r="AF626" s="4"/>
      <c r="AG626" s="4"/>
    </row>
    <row r="627" spans="1:33" ht="15.75" customHeight="1" x14ac:dyDescent="0.2">
      <c r="A627" s="1"/>
      <c r="B627" s="1"/>
      <c r="C627" s="1"/>
      <c r="D627" s="1"/>
      <c r="E627" s="1"/>
      <c r="F627" s="1"/>
      <c r="G627" s="2"/>
      <c r="H627" s="1"/>
      <c r="I627" s="1"/>
      <c r="J627" s="1"/>
      <c r="K627" s="1"/>
      <c r="L627" s="1"/>
      <c r="M627" s="1"/>
      <c r="N627" s="3"/>
      <c r="O627" s="3"/>
      <c r="P627" s="3"/>
      <c r="Q627" s="3"/>
      <c r="R627" s="3"/>
      <c r="S627" s="3"/>
      <c r="AB627" s="4"/>
      <c r="AC627" s="4"/>
      <c r="AD627" s="4"/>
      <c r="AE627" s="4"/>
      <c r="AF627" s="4"/>
      <c r="AG627" s="4"/>
    </row>
    <row r="628" spans="1:33" ht="15.75" customHeight="1" x14ac:dyDescent="0.2">
      <c r="A628" s="1"/>
      <c r="B628" s="1"/>
      <c r="C628" s="1"/>
      <c r="D628" s="1"/>
      <c r="E628" s="1"/>
      <c r="F628" s="1"/>
      <c r="G628" s="2"/>
      <c r="H628" s="1"/>
      <c r="I628" s="1"/>
      <c r="J628" s="1"/>
      <c r="K628" s="1"/>
      <c r="L628" s="1"/>
      <c r="M628" s="1"/>
      <c r="N628" s="3"/>
      <c r="O628" s="3"/>
      <c r="P628" s="3"/>
      <c r="Q628" s="3"/>
      <c r="R628" s="3"/>
      <c r="S628" s="3"/>
      <c r="AB628" s="4"/>
      <c r="AC628" s="4"/>
      <c r="AD628" s="4"/>
      <c r="AE628" s="4"/>
      <c r="AF628" s="4"/>
      <c r="AG628" s="4"/>
    </row>
    <row r="629" spans="1:33" ht="15.75" customHeight="1" x14ac:dyDescent="0.2">
      <c r="A629" s="1"/>
      <c r="B629" s="1"/>
      <c r="C629" s="1"/>
      <c r="D629" s="1"/>
      <c r="E629" s="1"/>
      <c r="F629" s="1"/>
      <c r="G629" s="2"/>
      <c r="H629" s="1"/>
      <c r="I629" s="1"/>
      <c r="J629" s="1"/>
      <c r="K629" s="1"/>
      <c r="L629" s="1"/>
      <c r="M629" s="1"/>
      <c r="N629" s="3"/>
      <c r="O629" s="3"/>
      <c r="P629" s="3"/>
      <c r="Q629" s="3"/>
      <c r="R629" s="3"/>
      <c r="S629" s="3"/>
      <c r="AB629" s="4"/>
      <c r="AC629" s="4"/>
      <c r="AD629" s="4"/>
      <c r="AE629" s="4"/>
      <c r="AF629" s="4"/>
      <c r="AG629" s="4"/>
    </row>
    <row r="630" spans="1:33" ht="15.75" customHeight="1" x14ac:dyDescent="0.2">
      <c r="A630" s="1"/>
      <c r="B630" s="1"/>
      <c r="C630" s="1"/>
      <c r="D630" s="1"/>
      <c r="E630" s="1"/>
      <c r="F630" s="1"/>
      <c r="G630" s="2"/>
      <c r="H630" s="1"/>
      <c r="I630" s="1"/>
      <c r="J630" s="1"/>
      <c r="K630" s="1"/>
      <c r="L630" s="1"/>
      <c r="M630" s="1"/>
      <c r="N630" s="3"/>
      <c r="O630" s="3"/>
      <c r="P630" s="3"/>
      <c r="Q630" s="3"/>
      <c r="R630" s="3"/>
      <c r="S630" s="3"/>
      <c r="AB630" s="4"/>
      <c r="AC630" s="4"/>
      <c r="AD630" s="4"/>
      <c r="AE630" s="4"/>
      <c r="AF630" s="4"/>
      <c r="AG630" s="4"/>
    </row>
    <row r="631" spans="1:33" ht="15.75" customHeight="1" x14ac:dyDescent="0.2">
      <c r="A631" s="1"/>
      <c r="B631" s="1"/>
      <c r="C631" s="1"/>
      <c r="D631" s="1"/>
      <c r="E631" s="1"/>
      <c r="F631" s="1"/>
      <c r="G631" s="2"/>
      <c r="H631" s="1"/>
      <c r="I631" s="1"/>
      <c r="J631" s="1"/>
      <c r="K631" s="1"/>
      <c r="L631" s="1"/>
      <c r="M631" s="1"/>
      <c r="N631" s="3"/>
      <c r="O631" s="3"/>
      <c r="P631" s="3"/>
      <c r="Q631" s="3"/>
      <c r="R631" s="3"/>
      <c r="S631" s="3"/>
      <c r="AB631" s="4"/>
      <c r="AC631" s="4"/>
      <c r="AD631" s="4"/>
      <c r="AE631" s="4"/>
      <c r="AF631" s="4"/>
      <c r="AG631" s="4"/>
    </row>
    <row r="632" spans="1:33" ht="15.75" customHeight="1" x14ac:dyDescent="0.2">
      <c r="A632" s="1"/>
      <c r="B632" s="1"/>
      <c r="C632" s="1"/>
      <c r="D632" s="1"/>
      <c r="E632" s="1"/>
      <c r="F632" s="1"/>
      <c r="G632" s="2"/>
      <c r="H632" s="1"/>
      <c r="I632" s="1"/>
      <c r="J632" s="1"/>
      <c r="K632" s="1"/>
      <c r="L632" s="1"/>
      <c r="M632" s="1"/>
      <c r="N632" s="3"/>
      <c r="O632" s="3"/>
      <c r="P632" s="3"/>
      <c r="Q632" s="3"/>
      <c r="R632" s="3"/>
      <c r="S632" s="3"/>
      <c r="AB632" s="4"/>
      <c r="AC632" s="4"/>
      <c r="AD632" s="4"/>
      <c r="AE632" s="4"/>
      <c r="AF632" s="4"/>
      <c r="AG632" s="4"/>
    </row>
    <row r="633" spans="1:33" ht="15.75" customHeight="1" x14ac:dyDescent="0.2">
      <c r="A633" s="1"/>
      <c r="B633" s="1"/>
      <c r="C633" s="1"/>
      <c r="D633" s="1"/>
      <c r="E633" s="1"/>
      <c r="F633" s="1"/>
      <c r="G633" s="2"/>
      <c r="H633" s="1"/>
      <c r="I633" s="1"/>
      <c r="J633" s="1"/>
      <c r="K633" s="1"/>
      <c r="L633" s="1"/>
      <c r="M633" s="1"/>
      <c r="N633" s="3"/>
      <c r="O633" s="3"/>
      <c r="P633" s="3"/>
      <c r="Q633" s="3"/>
      <c r="R633" s="3"/>
      <c r="S633" s="3"/>
      <c r="AB633" s="4"/>
      <c r="AC633" s="4"/>
      <c r="AD633" s="4"/>
      <c r="AE633" s="4"/>
      <c r="AF633" s="4"/>
      <c r="AG633" s="4"/>
    </row>
    <row r="634" spans="1:33" ht="15.75" customHeight="1" x14ac:dyDescent="0.2">
      <c r="A634" s="1"/>
      <c r="B634" s="1"/>
      <c r="C634" s="1"/>
      <c r="D634" s="1"/>
      <c r="E634" s="1"/>
      <c r="F634" s="1"/>
      <c r="G634" s="2"/>
      <c r="H634" s="1"/>
      <c r="I634" s="1"/>
      <c r="J634" s="1"/>
      <c r="K634" s="1"/>
      <c r="L634" s="1"/>
      <c r="M634" s="1"/>
      <c r="N634" s="3"/>
      <c r="O634" s="3"/>
      <c r="P634" s="3"/>
      <c r="Q634" s="3"/>
      <c r="R634" s="3"/>
      <c r="S634" s="3"/>
      <c r="AB634" s="4"/>
      <c r="AC634" s="4"/>
      <c r="AD634" s="4"/>
      <c r="AE634" s="4"/>
      <c r="AF634" s="4"/>
      <c r="AG634" s="4"/>
    </row>
    <row r="635" spans="1:33" ht="15.75" customHeight="1" x14ac:dyDescent="0.2">
      <c r="A635" s="1"/>
      <c r="B635" s="1"/>
      <c r="C635" s="1"/>
      <c r="D635" s="1"/>
      <c r="E635" s="1"/>
      <c r="F635" s="1"/>
      <c r="G635" s="2"/>
      <c r="H635" s="1"/>
      <c r="I635" s="1"/>
      <c r="J635" s="1"/>
      <c r="K635" s="1"/>
      <c r="L635" s="1"/>
      <c r="M635" s="1"/>
      <c r="N635" s="3"/>
      <c r="O635" s="3"/>
      <c r="P635" s="3"/>
      <c r="Q635" s="3"/>
      <c r="R635" s="3"/>
      <c r="S635" s="3"/>
      <c r="AB635" s="4"/>
      <c r="AC635" s="4"/>
      <c r="AD635" s="4"/>
      <c r="AE635" s="4"/>
      <c r="AF635" s="4"/>
      <c r="AG635" s="4"/>
    </row>
    <row r="636" spans="1:33" ht="15.75" customHeight="1" x14ac:dyDescent="0.2">
      <c r="A636" s="1"/>
      <c r="B636" s="1"/>
      <c r="C636" s="1"/>
      <c r="D636" s="1"/>
      <c r="E636" s="1"/>
      <c r="F636" s="1"/>
      <c r="G636" s="2"/>
      <c r="H636" s="1"/>
      <c r="I636" s="1"/>
      <c r="J636" s="1"/>
      <c r="K636" s="1"/>
      <c r="L636" s="1"/>
      <c r="M636" s="1"/>
      <c r="N636" s="3"/>
      <c r="O636" s="3"/>
      <c r="P636" s="3"/>
      <c r="Q636" s="3"/>
      <c r="R636" s="3"/>
      <c r="S636" s="3"/>
      <c r="AB636" s="4"/>
      <c r="AC636" s="4"/>
      <c r="AD636" s="4"/>
      <c r="AE636" s="4"/>
      <c r="AF636" s="4"/>
      <c r="AG636" s="4"/>
    </row>
    <row r="637" spans="1:33" ht="15.75" customHeight="1" x14ac:dyDescent="0.2">
      <c r="A637" s="1"/>
      <c r="B637" s="1"/>
      <c r="C637" s="1"/>
      <c r="D637" s="1"/>
      <c r="E637" s="1"/>
      <c r="F637" s="1"/>
      <c r="G637" s="2"/>
      <c r="H637" s="1"/>
      <c r="I637" s="1"/>
      <c r="J637" s="1"/>
      <c r="K637" s="1"/>
      <c r="L637" s="1"/>
      <c r="M637" s="1"/>
      <c r="N637" s="3"/>
      <c r="O637" s="3"/>
      <c r="P637" s="3"/>
      <c r="Q637" s="3"/>
      <c r="R637" s="3"/>
      <c r="S637" s="3"/>
      <c r="AB637" s="4"/>
      <c r="AC637" s="4"/>
      <c r="AD637" s="4"/>
      <c r="AE637" s="4"/>
      <c r="AF637" s="4"/>
      <c r="AG637" s="4"/>
    </row>
    <row r="638" spans="1:33" ht="15.75" customHeight="1" x14ac:dyDescent="0.2">
      <c r="A638" s="1"/>
      <c r="B638" s="1"/>
      <c r="C638" s="1"/>
      <c r="D638" s="1"/>
      <c r="E638" s="1"/>
      <c r="F638" s="1"/>
      <c r="G638" s="2"/>
      <c r="H638" s="1"/>
      <c r="I638" s="1"/>
      <c r="J638" s="1"/>
      <c r="K638" s="1"/>
      <c r="L638" s="1"/>
      <c r="M638" s="1"/>
      <c r="N638" s="3"/>
      <c r="O638" s="3"/>
      <c r="P638" s="3"/>
      <c r="Q638" s="3"/>
      <c r="R638" s="3"/>
      <c r="S638" s="3"/>
      <c r="AB638" s="4"/>
      <c r="AC638" s="4"/>
      <c r="AD638" s="4"/>
      <c r="AE638" s="4"/>
      <c r="AF638" s="4"/>
      <c r="AG638" s="4"/>
    </row>
    <row r="639" spans="1:33" ht="15.75" customHeight="1" x14ac:dyDescent="0.2">
      <c r="A639" s="1"/>
      <c r="B639" s="1"/>
      <c r="C639" s="1"/>
      <c r="D639" s="1"/>
      <c r="E639" s="1"/>
      <c r="F639" s="1"/>
      <c r="G639" s="2"/>
      <c r="H639" s="1"/>
      <c r="I639" s="1"/>
      <c r="J639" s="1"/>
      <c r="K639" s="1"/>
      <c r="L639" s="1"/>
      <c r="M639" s="1"/>
      <c r="N639" s="3"/>
      <c r="O639" s="3"/>
      <c r="P639" s="3"/>
      <c r="Q639" s="3"/>
      <c r="R639" s="3"/>
      <c r="S639" s="3"/>
      <c r="AB639" s="4"/>
      <c r="AC639" s="4"/>
      <c r="AD639" s="4"/>
      <c r="AE639" s="4"/>
      <c r="AF639" s="4"/>
      <c r="AG639" s="4"/>
    </row>
    <row r="640" spans="1:33" ht="15.75" customHeight="1" x14ac:dyDescent="0.2">
      <c r="A640" s="1"/>
      <c r="B640" s="1"/>
      <c r="C640" s="1"/>
      <c r="D640" s="1"/>
      <c r="E640" s="1"/>
      <c r="F640" s="1"/>
      <c r="G640" s="2"/>
      <c r="H640" s="1"/>
      <c r="I640" s="1"/>
      <c r="J640" s="1"/>
      <c r="K640" s="1"/>
      <c r="L640" s="1"/>
      <c r="M640" s="1"/>
      <c r="N640" s="3"/>
      <c r="O640" s="3"/>
      <c r="P640" s="3"/>
      <c r="Q640" s="3"/>
      <c r="R640" s="3"/>
      <c r="S640" s="3"/>
      <c r="AB640" s="4"/>
      <c r="AC640" s="4"/>
      <c r="AD640" s="4"/>
      <c r="AE640" s="4"/>
      <c r="AF640" s="4"/>
      <c r="AG640" s="4"/>
    </row>
    <row r="641" spans="1:33" ht="15.75" customHeight="1" x14ac:dyDescent="0.2">
      <c r="A641" s="1"/>
      <c r="B641" s="1"/>
      <c r="C641" s="1"/>
      <c r="D641" s="1"/>
      <c r="E641" s="1"/>
      <c r="F641" s="1"/>
      <c r="G641" s="2"/>
      <c r="H641" s="1"/>
      <c r="I641" s="1"/>
      <c r="J641" s="1"/>
      <c r="K641" s="1"/>
      <c r="L641" s="1"/>
      <c r="M641" s="1"/>
      <c r="N641" s="3"/>
      <c r="O641" s="3"/>
      <c r="P641" s="3"/>
      <c r="Q641" s="3"/>
      <c r="R641" s="3"/>
      <c r="S641" s="3"/>
      <c r="AB641" s="4"/>
      <c r="AC641" s="4"/>
      <c r="AD641" s="4"/>
      <c r="AE641" s="4"/>
      <c r="AF641" s="4"/>
      <c r="AG641" s="4"/>
    </row>
    <row r="642" spans="1:33" ht="15.75" customHeight="1" x14ac:dyDescent="0.2">
      <c r="A642" s="1"/>
      <c r="B642" s="1"/>
      <c r="C642" s="1"/>
      <c r="D642" s="1"/>
      <c r="E642" s="1"/>
      <c r="F642" s="1"/>
      <c r="G642" s="2"/>
      <c r="H642" s="1"/>
      <c r="I642" s="1"/>
      <c r="J642" s="1"/>
      <c r="K642" s="1"/>
      <c r="L642" s="1"/>
      <c r="M642" s="1"/>
      <c r="N642" s="3"/>
      <c r="O642" s="3"/>
      <c r="P642" s="3"/>
      <c r="Q642" s="3"/>
      <c r="R642" s="3"/>
      <c r="S642" s="3"/>
      <c r="AB642" s="4"/>
      <c r="AC642" s="4"/>
      <c r="AD642" s="4"/>
      <c r="AE642" s="4"/>
      <c r="AF642" s="4"/>
      <c r="AG642" s="4"/>
    </row>
    <row r="643" spans="1:33" ht="15.75" customHeight="1" x14ac:dyDescent="0.2">
      <c r="A643" s="1"/>
      <c r="B643" s="1"/>
      <c r="C643" s="1"/>
      <c r="D643" s="1"/>
      <c r="E643" s="1"/>
      <c r="F643" s="1"/>
      <c r="G643" s="2"/>
      <c r="H643" s="1"/>
      <c r="I643" s="1"/>
      <c r="J643" s="1"/>
      <c r="K643" s="1"/>
      <c r="L643" s="1"/>
      <c r="M643" s="1"/>
      <c r="N643" s="3"/>
      <c r="O643" s="3"/>
      <c r="P643" s="3"/>
      <c r="Q643" s="3"/>
      <c r="R643" s="3"/>
      <c r="S643" s="3"/>
      <c r="AB643" s="4"/>
      <c r="AC643" s="4"/>
      <c r="AD643" s="4"/>
      <c r="AE643" s="4"/>
      <c r="AF643" s="4"/>
      <c r="AG643" s="4"/>
    </row>
    <row r="644" spans="1:33" ht="15.75" customHeight="1" x14ac:dyDescent="0.2">
      <c r="A644" s="1"/>
      <c r="B644" s="1"/>
      <c r="C644" s="1"/>
      <c r="D644" s="1"/>
      <c r="E644" s="1"/>
      <c r="F644" s="1"/>
      <c r="G644" s="2"/>
      <c r="H644" s="1"/>
      <c r="I644" s="1"/>
      <c r="J644" s="1"/>
      <c r="K644" s="1"/>
      <c r="L644" s="1"/>
      <c r="M644" s="1"/>
      <c r="N644" s="3"/>
      <c r="O644" s="3"/>
      <c r="P644" s="3"/>
      <c r="Q644" s="3"/>
      <c r="R644" s="3"/>
      <c r="S644" s="3"/>
      <c r="AB644" s="4"/>
      <c r="AC644" s="4"/>
      <c r="AD644" s="4"/>
      <c r="AE644" s="4"/>
      <c r="AF644" s="4"/>
      <c r="AG644" s="4"/>
    </row>
    <row r="645" spans="1:33" ht="15.75" customHeight="1" x14ac:dyDescent="0.2">
      <c r="A645" s="1"/>
      <c r="B645" s="1"/>
      <c r="C645" s="1"/>
      <c r="D645" s="1"/>
      <c r="E645" s="1"/>
      <c r="F645" s="1"/>
      <c r="G645" s="2"/>
      <c r="H645" s="1"/>
      <c r="I645" s="1"/>
      <c r="J645" s="1"/>
      <c r="K645" s="1"/>
      <c r="L645" s="1"/>
      <c r="M645" s="1"/>
      <c r="N645" s="3"/>
      <c r="O645" s="3"/>
      <c r="P645" s="3"/>
      <c r="Q645" s="3"/>
      <c r="R645" s="3"/>
      <c r="S645" s="3"/>
      <c r="AB645" s="4"/>
      <c r="AC645" s="4"/>
      <c r="AD645" s="4"/>
      <c r="AE645" s="4"/>
      <c r="AF645" s="4"/>
      <c r="AG645" s="4"/>
    </row>
    <row r="646" spans="1:33" ht="15.75" customHeight="1" x14ac:dyDescent="0.2">
      <c r="A646" s="1"/>
      <c r="B646" s="1"/>
      <c r="C646" s="1"/>
      <c r="D646" s="1"/>
      <c r="E646" s="1"/>
      <c r="F646" s="1"/>
      <c r="G646" s="2"/>
      <c r="H646" s="1"/>
      <c r="I646" s="1"/>
      <c r="J646" s="1"/>
      <c r="K646" s="1"/>
      <c r="L646" s="1"/>
      <c r="M646" s="1"/>
      <c r="N646" s="3"/>
      <c r="O646" s="3"/>
      <c r="P646" s="3"/>
      <c r="Q646" s="3"/>
      <c r="R646" s="3"/>
      <c r="S646" s="3"/>
      <c r="AB646" s="4"/>
      <c r="AC646" s="4"/>
      <c r="AD646" s="4"/>
      <c r="AE646" s="4"/>
      <c r="AF646" s="4"/>
      <c r="AG646" s="4"/>
    </row>
    <row r="647" spans="1:33" ht="15.75" customHeight="1" x14ac:dyDescent="0.2">
      <c r="A647" s="1"/>
      <c r="B647" s="1"/>
      <c r="C647" s="1"/>
      <c r="D647" s="1"/>
      <c r="E647" s="1"/>
      <c r="F647" s="1"/>
      <c r="G647" s="2"/>
      <c r="H647" s="1"/>
      <c r="I647" s="1"/>
      <c r="J647" s="1"/>
      <c r="K647" s="1"/>
      <c r="L647" s="1"/>
      <c r="M647" s="1"/>
      <c r="N647" s="3"/>
      <c r="O647" s="3"/>
      <c r="P647" s="3"/>
      <c r="Q647" s="3"/>
      <c r="R647" s="3"/>
      <c r="S647" s="3"/>
      <c r="AB647" s="4"/>
      <c r="AC647" s="4"/>
      <c r="AD647" s="4"/>
      <c r="AE647" s="4"/>
      <c r="AF647" s="4"/>
      <c r="AG647" s="4"/>
    </row>
    <row r="648" spans="1:33" ht="15.75" customHeight="1" x14ac:dyDescent="0.2">
      <c r="A648" s="1"/>
      <c r="B648" s="1"/>
      <c r="C648" s="1"/>
      <c r="D648" s="1"/>
      <c r="E648" s="1"/>
      <c r="F648" s="1"/>
      <c r="G648" s="2"/>
      <c r="H648" s="1"/>
      <c r="I648" s="1"/>
      <c r="J648" s="1"/>
      <c r="K648" s="1"/>
      <c r="L648" s="1"/>
      <c r="M648" s="1"/>
      <c r="N648" s="3"/>
      <c r="O648" s="3"/>
      <c r="P648" s="3"/>
      <c r="Q648" s="3"/>
      <c r="R648" s="3"/>
      <c r="S648" s="3"/>
      <c r="AB648" s="4"/>
      <c r="AC648" s="4"/>
      <c r="AD648" s="4"/>
      <c r="AE648" s="4"/>
      <c r="AF648" s="4"/>
      <c r="AG648" s="4"/>
    </row>
    <row r="649" spans="1:33" ht="15.75" customHeight="1" x14ac:dyDescent="0.2">
      <c r="A649" s="1"/>
      <c r="B649" s="1"/>
      <c r="C649" s="1"/>
      <c r="D649" s="1"/>
      <c r="E649" s="1"/>
      <c r="F649" s="1"/>
      <c r="G649" s="2"/>
      <c r="H649" s="1"/>
      <c r="I649" s="1"/>
      <c r="J649" s="1"/>
      <c r="K649" s="1"/>
      <c r="L649" s="1"/>
      <c r="M649" s="1"/>
      <c r="N649" s="3"/>
      <c r="O649" s="3"/>
      <c r="P649" s="3"/>
      <c r="Q649" s="3"/>
      <c r="R649" s="3"/>
      <c r="S649" s="3"/>
      <c r="AB649" s="4"/>
      <c r="AC649" s="4"/>
      <c r="AD649" s="4"/>
      <c r="AE649" s="4"/>
      <c r="AF649" s="4"/>
      <c r="AG649" s="4"/>
    </row>
    <row r="650" spans="1:33" ht="15.75" customHeight="1" x14ac:dyDescent="0.2">
      <c r="A650" s="1"/>
      <c r="B650" s="1"/>
      <c r="C650" s="1"/>
      <c r="D650" s="1"/>
      <c r="E650" s="1"/>
      <c r="F650" s="1"/>
      <c r="G650" s="2"/>
      <c r="H650" s="1"/>
      <c r="I650" s="1"/>
      <c r="J650" s="1"/>
      <c r="K650" s="1"/>
      <c r="L650" s="1"/>
      <c r="M650" s="1"/>
      <c r="N650" s="3"/>
      <c r="O650" s="3"/>
      <c r="P650" s="3"/>
      <c r="Q650" s="3"/>
      <c r="R650" s="3"/>
      <c r="S650" s="3"/>
      <c r="AB650" s="4"/>
      <c r="AC650" s="4"/>
      <c r="AD650" s="4"/>
      <c r="AE650" s="4"/>
      <c r="AF650" s="4"/>
      <c r="AG650" s="4"/>
    </row>
    <row r="651" spans="1:33" ht="15.75" customHeight="1" x14ac:dyDescent="0.2">
      <c r="A651" s="1"/>
      <c r="B651" s="1"/>
      <c r="C651" s="1"/>
      <c r="D651" s="1"/>
      <c r="E651" s="1"/>
      <c r="F651" s="1"/>
      <c r="G651" s="2"/>
      <c r="H651" s="1"/>
      <c r="I651" s="1"/>
      <c r="J651" s="1"/>
      <c r="K651" s="1"/>
      <c r="L651" s="1"/>
      <c r="M651" s="1"/>
      <c r="N651" s="3"/>
      <c r="O651" s="3"/>
      <c r="P651" s="3"/>
      <c r="Q651" s="3"/>
      <c r="R651" s="3"/>
      <c r="S651" s="3"/>
      <c r="AB651" s="4"/>
      <c r="AC651" s="4"/>
      <c r="AD651" s="4"/>
      <c r="AE651" s="4"/>
      <c r="AF651" s="4"/>
      <c r="AG651" s="4"/>
    </row>
    <row r="652" spans="1:33" ht="15.75" customHeight="1" x14ac:dyDescent="0.2">
      <c r="A652" s="1"/>
      <c r="B652" s="1"/>
      <c r="C652" s="1"/>
      <c r="D652" s="1"/>
      <c r="E652" s="1"/>
      <c r="F652" s="1"/>
      <c r="G652" s="2"/>
      <c r="H652" s="1"/>
      <c r="I652" s="1"/>
      <c r="J652" s="1"/>
      <c r="K652" s="1"/>
      <c r="L652" s="1"/>
      <c r="M652" s="1"/>
      <c r="N652" s="3"/>
      <c r="O652" s="3"/>
      <c r="P652" s="3"/>
      <c r="Q652" s="3"/>
      <c r="R652" s="3"/>
      <c r="S652" s="3"/>
      <c r="AB652" s="4"/>
      <c r="AC652" s="4"/>
      <c r="AD652" s="4"/>
      <c r="AE652" s="4"/>
      <c r="AF652" s="4"/>
      <c r="AG652" s="4"/>
    </row>
    <row r="653" spans="1:33" ht="15.75" customHeight="1" x14ac:dyDescent="0.2">
      <c r="A653" s="1"/>
      <c r="B653" s="1"/>
      <c r="C653" s="1"/>
      <c r="D653" s="1"/>
      <c r="E653" s="1"/>
      <c r="F653" s="1"/>
      <c r="G653" s="2"/>
      <c r="H653" s="1"/>
      <c r="I653" s="1"/>
      <c r="J653" s="1"/>
      <c r="K653" s="1"/>
      <c r="L653" s="1"/>
      <c r="M653" s="1"/>
      <c r="N653" s="3"/>
      <c r="O653" s="3"/>
      <c r="P653" s="3"/>
      <c r="Q653" s="3"/>
      <c r="R653" s="3"/>
      <c r="S653" s="3"/>
      <c r="AB653" s="4"/>
      <c r="AC653" s="4"/>
      <c r="AD653" s="4"/>
      <c r="AE653" s="4"/>
      <c r="AF653" s="4"/>
      <c r="AG653" s="4"/>
    </row>
    <row r="654" spans="1:33" ht="15.75" customHeight="1" x14ac:dyDescent="0.2">
      <c r="A654" s="1"/>
      <c r="B654" s="1"/>
      <c r="C654" s="1"/>
      <c r="D654" s="1"/>
      <c r="E654" s="1"/>
      <c r="F654" s="1"/>
      <c r="G654" s="2"/>
      <c r="H654" s="1"/>
      <c r="I654" s="1"/>
      <c r="J654" s="1"/>
      <c r="K654" s="1"/>
      <c r="L654" s="1"/>
      <c r="M654" s="1"/>
      <c r="N654" s="3"/>
      <c r="O654" s="3"/>
      <c r="P654" s="3"/>
      <c r="Q654" s="3"/>
      <c r="R654" s="3"/>
      <c r="S654" s="3"/>
      <c r="AB654" s="4"/>
      <c r="AC654" s="4"/>
      <c r="AD654" s="4"/>
      <c r="AE654" s="4"/>
      <c r="AF654" s="4"/>
      <c r="AG654" s="4"/>
    </row>
    <row r="655" spans="1:33" ht="15.75" customHeight="1" x14ac:dyDescent="0.2">
      <c r="A655" s="1"/>
      <c r="B655" s="1"/>
      <c r="C655" s="1"/>
      <c r="D655" s="1"/>
      <c r="E655" s="1"/>
      <c r="F655" s="1"/>
      <c r="G655" s="2"/>
      <c r="H655" s="1"/>
      <c r="I655" s="1"/>
      <c r="J655" s="1"/>
      <c r="K655" s="1"/>
      <c r="L655" s="1"/>
      <c r="M655" s="1"/>
      <c r="N655" s="3"/>
      <c r="O655" s="3"/>
      <c r="P655" s="3"/>
      <c r="Q655" s="3"/>
      <c r="R655" s="3"/>
      <c r="S655" s="3"/>
      <c r="AB655" s="4"/>
      <c r="AC655" s="4"/>
      <c r="AD655" s="4"/>
      <c r="AE655" s="4"/>
      <c r="AF655" s="4"/>
      <c r="AG655" s="4"/>
    </row>
    <row r="656" spans="1:33" ht="15.75" customHeight="1" x14ac:dyDescent="0.2">
      <c r="A656" s="1"/>
      <c r="B656" s="1"/>
      <c r="C656" s="1"/>
      <c r="D656" s="1"/>
      <c r="E656" s="1"/>
      <c r="F656" s="1"/>
      <c r="G656" s="2"/>
      <c r="H656" s="1"/>
      <c r="I656" s="1"/>
      <c r="J656" s="1"/>
      <c r="K656" s="1"/>
      <c r="L656" s="1"/>
      <c r="M656" s="1"/>
      <c r="N656" s="3"/>
      <c r="O656" s="3"/>
      <c r="P656" s="3"/>
      <c r="Q656" s="3"/>
      <c r="R656" s="3"/>
      <c r="S656" s="3"/>
      <c r="AB656" s="4"/>
      <c r="AC656" s="4"/>
      <c r="AD656" s="4"/>
      <c r="AE656" s="4"/>
      <c r="AF656" s="4"/>
      <c r="AG656" s="4"/>
    </row>
    <row r="657" spans="1:33" ht="15.75" customHeight="1" x14ac:dyDescent="0.2">
      <c r="A657" s="1"/>
      <c r="B657" s="1"/>
      <c r="C657" s="1"/>
      <c r="D657" s="1"/>
      <c r="E657" s="1"/>
      <c r="F657" s="1"/>
      <c r="G657" s="2"/>
      <c r="H657" s="1"/>
      <c r="I657" s="1"/>
      <c r="J657" s="1"/>
      <c r="K657" s="1"/>
      <c r="L657" s="1"/>
      <c r="M657" s="1"/>
      <c r="N657" s="3"/>
      <c r="O657" s="3"/>
      <c r="P657" s="3"/>
      <c r="Q657" s="3"/>
      <c r="R657" s="3"/>
      <c r="S657" s="3"/>
      <c r="AB657" s="4"/>
      <c r="AC657" s="4"/>
      <c r="AD657" s="4"/>
      <c r="AE657" s="4"/>
      <c r="AF657" s="4"/>
      <c r="AG657" s="4"/>
    </row>
    <row r="658" spans="1:33" ht="15.75" customHeight="1" x14ac:dyDescent="0.2">
      <c r="A658" s="1"/>
      <c r="B658" s="1"/>
      <c r="C658" s="1"/>
      <c r="D658" s="1"/>
      <c r="E658" s="1"/>
      <c r="F658" s="1"/>
      <c r="G658" s="2"/>
      <c r="H658" s="1"/>
      <c r="I658" s="1"/>
      <c r="J658" s="1"/>
      <c r="K658" s="1"/>
      <c r="L658" s="1"/>
      <c r="M658" s="1"/>
      <c r="N658" s="3"/>
      <c r="O658" s="3"/>
      <c r="P658" s="3"/>
      <c r="Q658" s="3"/>
      <c r="R658" s="3"/>
      <c r="S658" s="3"/>
      <c r="AB658" s="4"/>
      <c r="AC658" s="4"/>
      <c r="AD658" s="4"/>
      <c r="AE658" s="4"/>
      <c r="AF658" s="4"/>
      <c r="AG658" s="4"/>
    </row>
    <row r="659" spans="1:33" ht="15.75" customHeight="1" x14ac:dyDescent="0.2">
      <c r="A659" s="1"/>
      <c r="B659" s="1"/>
      <c r="C659" s="1"/>
      <c r="D659" s="1"/>
      <c r="E659" s="1"/>
      <c r="F659" s="1"/>
      <c r="G659" s="2"/>
      <c r="H659" s="1"/>
      <c r="I659" s="1"/>
      <c r="J659" s="1"/>
      <c r="K659" s="1"/>
      <c r="L659" s="1"/>
      <c r="M659" s="1"/>
      <c r="N659" s="3"/>
      <c r="O659" s="3"/>
      <c r="P659" s="3"/>
      <c r="Q659" s="3"/>
      <c r="R659" s="3"/>
      <c r="S659" s="3"/>
      <c r="AB659" s="4"/>
      <c r="AC659" s="4"/>
      <c r="AD659" s="4"/>
      <c r="AE659" s="4"/>
      <c r="AF659" s="4"/>
      <c r="AG659" s="4"/>
    </row>
    <row r="660" spans="1:33" ht="15.75" customHeight="1" x14ac:dyDescent="0.2">
      <c r="A660" s="1"/>
      <c r="B660" s="1"/>
      <c r="C660" s="1"/>
      <c r="D660" s="1"/>
      <c r="E660" s="1"/>
      <c r="F660" s="1"/>
      <c r="G660" s="2"/>
      <c r="H660" s="1"/>
      <c r="I660" s="1"/>
      <c r="J660" s="1"/>
      <c r="K660" s="1"/>
      <c r="L660" s="1"/>
      <c r="M660" s="1"/>
      <c r="N660" s="3"/>
      <c r="O660" s="3"/>
      <c r="P660" s="3"/>
      <c r="Q660" s="3"/>
      <c r="R660" s="3"/>
      <c r="S660" s="3"/>
      <c r="AB660" s="4"/>
      <c r="AC660" s="4"/>
      <c r="AD660" s="4"/>
      <c r="AE660" s="4"/>
      <c r="AF660" s="4"/>
      <c r="AG660" s="4"/>
    </row>
    <row r="661" spans="1:33" ht="15.75" customHeight="1" x14ac:dyDescent="0.2">
      <c r="A661" s="1"/>
      <c r="B661" s="1"/>
      <c r="C661" s="1"/>
      <c r="D661" s="1"/>
      <c r="E661" s="1"/>
      <c r="F661" s="1"/>
      <c r="G661" s="2"/>
      <c r="H661" s="1"/>
      <c r="I661" s="1"/>
      <c r="J661" s="1"/>
      <c r="K661" s="1"/>
      <c r="L661" s="1"/>
      <c r="M661" s="1"/>
      <c r="N661" s="3"/>
      <c r="O661" s="3"/>
      <c r="P661" s="3"/>
      <c r="Q661" s="3"/>
      <c r="R661" s="3"/>
      <c r="S661" s="3"/>
      <c r="AB661" s="4"/>
      <c r="AC661" s="4"/>
      <c r="AD661" s="4"/>
      <c r="AE661" s="4"/>
      <c r="AF661" s="4"/>
      <c r="AG661" s="4"/>
    </row>
    <row r="662" spans="1:33" ht="15.75" customHeight="1" x14ac:dyDescent="0.2">
      <c r="A662" s="1"/>
      <c r="B662" s="1"/>
      <c r="C662" s="1"/>
      <c r="D662" s="1"/>
      <c r="E662" s="1"/>
      <c r="F662" s="1"/>
      <c r="G662" s="2"/>
      <c r="H662" s="1"/>
      <c r="I662" s="1"/>
      <c r="J662" s="1"/>
      <c r="K662" s="1"/>
      <c r="L662" s="1"/>
      <c r="M662" s="1"/>
      <c r="N662" s="3"/>
      <c r="O662" s="3"/>
      <c r="P662" s="3"/>
      <c r="Q662" s="3"/>
      <c r="R662" s="3"/>
      <c r="S662" s="3"/>
      <c r="AB662" s="4"/>
      <c r="AC662" s="4"/>
      <c r="AD662" s="4"/>
      <c r="AE662" s="4"/>
      <c r="AF662" s="4"/>
      <c r="AG662" s="4"/>
    </row>
    <row r="663" spans="1:33" ht="15.75" customHeight="1" x14ac:dyDescent="0.2">
      <c r="A663" s="1"/>
      <c r="B663" s="1"/>
      <c r="C663" s="1"/>
      <c r="D663" s="1"/>
      <c r="E663" s="1"/>
      <c r="F663" s="1"/>
      <c r="G663" s="2"/>
      <c r="H663" s="1"/>
      <c r="I663" s="1"/>
      <c r="J663" s="1"/>
      <c r="K663" s="1"/>
      <c r="L663" s="1"/>
      <c r="M663" s="1"/>
      <c r="N663" s="3"/>
      <c r="O663" s="3"/>
      <c r="P663" s="3"/>
      <c r="Q663" s="3"/>
      <c r="R663" s="3"/>
      <c r="S663" s="3"/>
      <c r="AB663" s="4"/>
      <c r="AC663" s="4"/>
      <c r="AD663" s="4"/>
      <c r="AE663" s="4"/>
      <c r="AF663" s="4"/>
      <c r="AG663" s="4"/>
    </row>
    <row r="664" spans="1:33" ht="15.75" customHeight="1" x14ac:dyDescent="0.2">
      <c r="A664" s="1"/>
      <c r="B664" s="1"/>
      <c r="C664" s="1"/>
      <c r="D664" s="1"/>
      <c r="E664" s="1"/>
      <c r="F664" s="1"/>
      <c r="G664" s="2"/>
      <c r="H664" s="1"/>
      <c r="I664" s="1"/>
      <c r="J664" s="1"/>
      <c r="K664" s="1"/>
      <c r="L664" s="1"/>
      <c r="M664" s="1"/>
      <c r="N664" s="3"/>
      <c r="O664" s="3"/>
      <c r="P664" s="3"/>
      <c r="Q664" s="3"/>
      <c r="R664" s="3"/>
      <c r="S664" s="3"/>
      <c r="AB664" s="4"/>
      <c r="AC664" s="4"/>
      <c r="AD664" s="4"/>
      <c r="AE664" s="4"/>
      <c r="AF664" s="4"/>
      <c r="AG664" s="4"/>
    </row>
    <row r="665" spans="1:33" ht="15.75" customHeight="1" x14ac:dyDescent="0.2">
      <c r="A665" s="1"/>
      <c r="B665" s="1"/>
      <c r="C665" s="1"/>
      <c r="D665" s="1"/>
      <c r="E665" s="1"/>
      <c r="F665" s="1"/>
      <c r="G665" s="2"/>
      <c r="H665" s="1"/>
      <c r="I665" s="1"/>
      <c r="J665" s="1"/>
      <c r="K665" s="1"/>
      <c r="L665" s="1"/>
      <c r="M665" s="1"/>
      <c r="N665" s="3"/>
      <c r="O665" s="3"/>
      <c r="P665" s="3"/>
      <c r="Q665" s="3"/>
      <c r="R665" s="3"/>
      <c r="S665" s="3"/>
      <c r="AB665" s="4"/>
      <c r="AC665" s="4"/>
      <c r="AD665" s="4"/>
      <c r="AE665" s="4"/>
      <c r="AF665" s="4"/>
      <c r="AG665" s="4"/>
    </row>
    <row r="666" spans="1:33" ht="15.75" customHeight="1" x14ac:dyDescent="0.2">
      <c r="A666" s="1"/>
      <c r="B666" s="1"/>
      <c r="C666" s="1"/>
      <c r="D666" s="1"/>
      <c r="E666" s="1"/>
      <c r="F666" s="1"/>
      <c r="G666" s="2"/>
      <c r="H666" s="1"/>
      <c r="I666" s="1"/>
      <c r="J666" s="1"/>
      <c r="K666" s="1"/>
      <c r="L666" s="1"/>
      <c r="M666" s="1"/>
      <c r="N666" s="3"/>
      <c r="O666" s="3"/>
      <c r="P666" s="3"/>
      <c r="Q666" s="3"/>
      <c r="R666" s="3"/>
      <c r="S666" s="3"/>
      <c r="AB666" s="4"/>
      <c r="AC666" s="4"/>
      <c r="AD666" s="4"/>
      <c r="AE666" s="4"/>
      <c r="AF666" s="4"/>
      <c r="AG666" s="4"/>
    </row>
    <row r="667" spans="1:33" ht="15.75" customHeight="1" x14ac:dyDescent="0.2">
      <c r="A667" s="1"/>
      <c r="B667" s="1"/>
      <c r="C667" s="1"/>
      <c r="D667" s="1"/>
      <c r="E667" s="1"/>
      <c r="F667" s="1"/>
      <c r="G667" s="2"/>
      <c r="H667" s="1"/>
      <c r="I667" s="1"/>
      <c r="J667" s="1"/>
      <c r="K667" s="1"/>
      <c r="L667" s="1"/>
      <c r="M667" s="1"/>
      <c r="N667" s="3"/>
      <c r="O667" s="3"/>
      <c r="P667" s="3"/>
      <c r="Q667" s="3"/>
      <c r="R667" s="3"/>
      <c r="S667" s="3"/>
      <c r="AB667" s="4"/>
      <c r="AC667" s="4"/>
      <c r="AD667" s="4"/>
      <c r="AE667" s="4"/>
      <c r="AF667" s="4"/>
      <c r="AG667" s="4"/>
    </row>
    <row r="668" spans="1:33" ht="15.75" customHeight="1" x14ac:dyDescent="0.2">
      <c r="A668" s="1"/>
      <c r="B668" s="1"/>
      <c r="C668" s="1"/>
      <c r="D668" s="1"/>
      <c r="E668" s="1"/>
      <c r="F668" s="1"/>
      <c r="G668" s="2"/>
      <c r="H668" s="1"/>
      <c r="I668" s="1"/>
      <c r="J668" s="1"/>
      <c r="K668" s="1"/>
      <c r="L668" s="1"/>
      <c r="M668" s="1"/>
      <c r="N668" s="3"/>
      <c r="O668" s="3"/>
      <c r="P668" s="3"/>
      <c r="Q668" s="3"/>
      <c r="R668" s="3"/>
      <c r="S668" s="3"/>
      <c r="AB668" s="4"/>
      <c r="AC668" s="4"/>
      <c r="AD668" s="4"/>
      <c r="AE668" s="4"/>
      <c r="AF668" s="4"/>
      <c r="AG668" s="4"/>
    </row>
    <row r="669" spans="1:33" ht="15.75" customHeight="1" x14ac:dyDescent="0.2">
      <c r="A669" s="1"/>
      <c r="B669" s="1"/>
      <c r="C669" s="1"/>
      <c r="D669" s="1"/>
      <c r="E669" s="1"/>
      <c r="F669" s="1"/>
      <c r="G669" s="2"/>
      <c r="H669" s="1"/>
      <c r="I669" s="1"/>
      <c r="J669" s="1"/>
      <c r="K669" s="1"/>
      <c r="L669" s="1"/>
      <c r="M669" s="1"/>
      <c r="N669" s="3"/>
      <c r="O669" s="3"/>
      <c r="P669" s="3"/>
      <c r="Q669" s="3"/>
      <c r="R669" s="3"/>
      <c r="S669" s="3"/>
      <c r="AB669" s="4"/>
      <c r="AC669" s="4"/>
      <c r="AD669" s="4"/>
      <c r="AE669" s="4"/>
      <c r="AF669" s="4"/>
      <c r="AG669" s="4"/>
    </row>
    <row r="670" spans="1:33" ht="15.75" customHeight="1" x14ac:dyDescent="0.2">
      <c r="A670" s="1"/>
      <c r="B670" s="1"/>
      <c r="C670" s="1"/>
      <c r="D670" s="1"/>
      <c r="E670" s="1"/>
      <c r="F670" s="1"/>
      <c r="G670" s="2"/>
      <c r="H670" s="1"/>
      <c r="I670" s="1"/>
      <c r="J670" s="1"/>
      <c r="K670" s="1"/>
      <c r="L670" s="1"/>
      <c r="M670" s="1"/>
      <c r="N670" s="3"/>
      <c r="O670" s="3"/>
      <c r="P670" s="3"/>
      <c r="Q670" s="3"/>
      <c r="R670" s="3"/>
      <c r="S670" s="3"/>
      <c r="AB670" s="4"/>
      <c r="AC670" s="4"/>
      <c r="AD670" s="4"/>
      <c r="AE670" s="4"/>
      <c r="AF670" s="4"/>
      <c r="AG670" s="4"/>
    </row>
    <row r="671" spans="1:33" ht="15.75" customHeight="1" x14ac:dyDescent="0.2">
      <c r="A671" s="1"/>
      <c r="B671" s="1"/>
      <c r="C671" s="1"/>
      <c r="D671" s="1"/>
      <c r="E671" s="1"/>
      <c r="F671" s="1"/>
      <c r="G671" s="2"/>
      <c r="H671" s="1"/>
      <c r="I671" s="1"/>
      <c r="J671" s="1"/>
      <c r="K671" s="1"/>
      <c r="L671" s="1"/>
      <c r="M671" s="1"/>
      <c r="N671" s="3"/>
      <c r="O671" s="3"/>
      <c r="P671" s="3"/>
      <c r="Q671" s="3"/>
      <c r="R671" s="3"/>
      <c r="S671" s="3"/>
      <c r="AB671" s="4"/>
      <c r="AC671" s="4"/>
      <c r="AD671" s="4"/>
      <c r="AE671" s="4"/>
      <c r="AF671" s="4"/>
      <c r="AG671" s="4"/>
    </row>
    <row r="672" spans="1:33" ht="15.75" customHeight="1" x14ac:dyDescent="0.2">
      <c r="A672" s="1"/>
      <c r="B672" s="1"/>
      <c r="C672" s="1"/>
      <c r="D672" s="1"/>
      <c r="E672" s="1"/>
      <c r="F672" s="1"/>
      <c r="G672" s="2"/>
      <c r="H672" s="1"/>
      <c r="I672" s="1"/>
      <c r="J672" s="1"/>
      <c r="K672" s="1"/>
      <c r="L672" s="1"/>
      <c r="M672" s="1"/>
      <c r="N672" s="3"/>
      <c r="O672" s="3"/>
      <c r="P672" s="3"/>
      <c r="Q672" s="3"/>
      <c r="R672" s="3"/>
      <c r="S672" s="3"/>
      <c r="AB672" s="4"/>
      <c r="AC672" s="4"/>
      <c r="AD672" s="4"/>
      <c r="AE672" s="4"/>
      <c r="AF672" s="4"/>
      <c r="AG672" s="4"/>
    </row>
    <row r="673" spans="1:33" ht="15.75" customHeight="1" x14ac:dyDescent="0.2">
      <c r="A673" s="1"/>
      <c r="B673" s="1"/>
      <c r="C673" s="1"/>
      <c r="D673" s="1"/>
      <c r="E673" s="1"/>
      <c r="F673" s="1"/>
      <c r="G673" s="2"/>
      <c r="H673" s="1"/>
      <c r="I673" s="1"/>
      <c r="J673" s="1"/>
      <c r="K673" s="1"/>
      <c r="L673" s="1"/>
      <c r="M673" s="1"/>
      <c r="N673" s="3"/>
      <c r="O673" s="3"/>
      <c r="P673" s="3"/>
      <c r="Q673" s="3"/>
      <c r="R673" s="3"/>
      <c r="S673" s="3"/>
      <c r="AB673" s="4"/>
      <c r="AC673" s="4"/>
      <c r="AD673" s="4"/>
      <c r="AE673" s="4"/>
      <c r="AF673" s="4"/>
      <c r="AG673" s="4"/>
    </row>
    <row r="674" spans="1:33" ht="15.75" customHeight="1" x14ac:dyDescent="0.2">
      <c r="A674" s="1"/>
      <c r="B674" s="1"/>
      <c r="C674" s="1"/>
      <c r="D674" s="1"/>
      <c r="E674" s="1"/>
      <c r="F674" s="1"/>
      <c r="G674" s="2"/>
      <c r="H674" s="1"/>
      <c r="I674" s="1"/>
      <c r="J674" s="1"/>
      <c r="K674" s="1"/>
      <c r="L674" s="1"/>
      <c r="M674" s="1"/>
      <c r="N674" s="3"/>
      <c r="O674" s="3"/>
      <c r="P674" s="3"/>
      <c r="Q674" s="3"/>
      <c r="R674" s="3"/>
      <c r="S674" s="3"/>
      <c r="AB674" s="4"/>
      <c r="AC674" s="4"/>
      <c r="AD674" s="4"/>
      <c r="AE674" s="4"/>
      <c r="AF674" s="4"/>
      <c r="AG674" s="4"/>
    </row>
    <row r="675" spans="1:33" ht="15.75" customHeight="1" x14ac:dyDescent="0.2">
      <c r="A675" s="1"/>
      <c r="B675" s="1"/>
      <c r="C675" s="1"/>
      <c r="D675" s="1"/>
      <c r="E675" s="1"/>
      <c r="F675" s="1"/>
      <c r="G675" s="2"/>
      <c r="H675" s="1"/>
      <c r="I675" s="1"/>
      <c r="J675" s="1"/>
      <c r="K675" s="1"/>
      <c r="L675" s="1"/>
      <c r="M675" s="1"/>
      <c r="N675" s="3"/>
      <c r="O675" s="3"/>
      <c r="P675" s="3"/>
      <c r="Q675" s="3"/>
      <c r="R675" s="3"/>
      <c r="S675" s="3"/>
      <c r="AB675" s="4"/>
      <c r="AC675" s="4"/>
      <c r="AD675" s="4"/>
      <c r="AE675" s="4"/>
      <c r="AF675" s="4"/>
      <c r="AG675" s="4"/>
    </row>
    <row r="676" spans="1:33" ht="15.75" customHeight="1" x14ac:dyDescent="0.2">
      <c r="A676" s="1"/>
      <c r="B676" s="1"/>
      <c r="C676" s="1"/>
      <c r="D676" s="1"/>
      <c r="E676" s="1"/>
      <c r="F676" s="1"/>
      <c r="G676" s="2"/>
      <c r="H676" s="1"/>
      <c r="I676" s="1"/>
      <c r="J676" s="1"/>
      <c r="K676" s="1"/>
      <c r="L676" s="1"/>
      <c r="M676" s="1"/>
      <c r="N676" s="3"/>
      <c r="O676" s="3"/>
      <c r="P676" s="3"/>
      <c r="Q676" s="3"/>
      <c r="R676" s="3"/>
      <c r="S676" s="3"/>
      <c r="AB676" s="4"/>
      <c r="AC676" s="4"/>
      <c r="AD676" s="4"/>
      <c r="AE676" s="4"/>
      <c r="AF676" s="4"/>
      <c r="AG676" s="4"/>
    </row>
    <row r="677" spans="1:33" ht="15.75" customHeight="1" x14ac:dyDescent="0.2">
      <c r="A677" s="1"/>
      <c r="B677" s="1"/>
      <c r="C677" s="1"/>
      <c r="D677" s="1"/>
      <c r="E677" s="1"/>
      <c r="F677" s="1"/>
      <c r="G677" s="2"/>
      <c r="H677" s="1"/>
      <c r="I677" s="1"/>
      <c r="J677" s="1"/>
      <c r="K677" s="1"/>
      <c r="L677" s="1"/>
      <c r="M677" s="1"/>
      <c r="N677" s="3"/>
      <c r="O677" s="3"/>
      <c r="P677" s="3"/>
      <c r="Q677" s="3"/>
      <c r="R677" s="3"/>
      <c r="S677" s="3"/>
      <c r="AB677" s="4"/>
      <c r="AC677" s="4"/>
      <c r="AD677" s="4"/>
      <c r="AE677" s="4"/>
      <c r="AF677" s="4"/>
      <c r="AG677" s="4"/>
    </row>
    <row r="678" spans="1:33" ht="15.75" customHeight="1" x14ac:dyDescent="0.2">
      <c r="A678" s="1"/>
      <c r="B678" s="1"/>
      <c r="C678" s="1"/>
      <c r="D678" s="1"/>
      <c r="E678" s="1"/>
      <c r="F678" s="1"/>
      <c r="G678" s="2"/>
      <c r="H678" s="1"/>
      <c r="I678" s="1"/>
      <c r="J678" s="1"/>
      <c r="K678" s="1"/>
      <c r="L678" s="1"/>
      <c r="M678" s="1"/>
      <c r="N678" s="3"/>
      <c r="O678" s="3"/>
      <c r="P678" s="3"/>
      <c r="Q678" s="3"/>
      <c r="R678" s="3"/>
      <c r="S678" s="3"/>
      <c r="AB678" s="4"/>
      <c r="AC678" s="4"/>
      <c r="AD678" s="4"/>
      <c r="AE678" s="4"/>
      <c r="AF678" s="4"/>
      <c r="AG678" s="4"/>
    </row>
    <row r="679" spans="1:33" ht="15.75" customHeight="1" x14ac:dyDescent="0.2">
      <c r="A679" s="1"/>
      <c r="B679" s="1"/>
      <c r="C679" s="1"/>
      <c r="D679" s="1"/>
      <c r="E679" s="1"/>
      <c r="F679" s="1"/>
      <c r="G679" s="2"/>
      <c r="H679" s="1"/>
      <c r="I679" s="1"/>
      <c r="J679" s="1"/>
      <c r="K679" s="1"/>
      <c r="L679" s="1"/>
      <c r="M679" s="1"/>
      <c r="N679" s="3"/>
      <c r="O679" s="3"/>
      <c r="P679" s="3"/>
      <c r="Q679" s="3"/>
      <c r="R679" s="3"/>
      <c r="S679" s="3"/>
      <c r="AB679" s="4"/>
      <c r="AC679" s="4"/>
      <c r="AD679" s="4"/>
      <c r="AE679" s="4"/>
      <c r="AF679" s="4"/>
      <c r="AG679" s="4"/>
    </row>
    <row r="680" spans="1:33" ht="15.75" customHeight="1" x14ac:dyDescent="0.2">
      <c r="A680" s="1"/>
      <c r="B680" s="1"/>
      <c r="C680" s="1"/>
      <c r="D680" s="1"/>
      <c r="E680" s="1"/>
      <c r="F680" s="1"/>
      <c r="G680" s="2"/>
      <c r="H680" s="1"/>
      <c r="I680" s="1"/>
      <c r="J680" s="1"/>
      <c r="K680" s="1"/>
      <c r="L680" s="1"/>
      <c r="M680" s="1"/>
      <c r="N680" s="3"/>
      <c r="O680" s="3"/>
      <c r="P680" s="3"/>
      <c r="Q680" s="3"/>
      <c r="R680" s="3"/>
      <c r="S680" s="3"/>
      <c r="AB680" s="4"/>
      <c r="AC680" s="4"/>
      <c r="AD680" s="4"/>
      <c r="AE680" s="4"/>
      <c r="AF680" s="4"/>
      <c r="AG680" s="4"/>
    </row>
    <row r="681" spans="1:33" ht="15.75" customHeight="1" x14ac:dyDescent="0.2">
      <c r="A681" s="1"/>
      <c r="B681" s="1"/>
      <c r="C681" s="1"/>
      <c r="D681" s="1"/>
      <c r="E681" s="1"/>
      <c r="F681" s="1"/>
      <c r="G681" s="2"/>
      <c r="H681" s="1"/>
      <c r="I681" s="1"/>
      <c r="J681" s="1"/>
      <c r="K681" s="1"/>
      <c r="L681" s="1"/>
      <c r="M681" s="1"/>
      <c r="N681" s="3"/>
      <c r="O681" s="3"/>
      <c r="P681" s="3"/>
      <c r="Q681" s="3"/>
      <c r="R681" s="3"/>
      <c r="S681" s="3"/>
      <c r="AB681" s="4"/>
      <c r="AC681" s="4"/>
      <c r="AD681" s="4"/>
      <c r="AE681" s="4"/>
      <c r="AF681" s="4"/>
      <c r="AG681" s="4"/>
    </row>
    <row r="682" spans="1:33" ht="15.75" customHeight="1" x14ac:dyDescent="0.2">
      <c r="A682" s="1"/>
      <c r="B682" s="1"/>
      <c r="C682" s="1"/>
      <c r="D682" s="1"/>
      <c r="E682" s="1"/>
      <c r="F682" s="1"/>
      <c r="G682" s="2"/>
      <c r="H682" s="1"/>
      <c r="I682" s="1"/>
      <c r="J682" s="1"/>
      <c r="K682" s="1"/>
      <c r="L682" s="1"/>
      <c r="M682" s="1"/>
      <c r="N682" s="3"/>
      <c r="O682" s="3"/>
      <c r="P682" s="3"/>
      <c r="Q682" s="3"/>
      <c r="R682" s="3"/>
      <c r="S682" s="3"/>
      <c r="AB682" s="4"/>
      <c r="AC682" s="4"/>
      <c r="AD682" s="4"/>
      <c r="AE682" s="4"/>
      <c r="AF682" s="4"/>
      <c r="AG682" s="4"/>
    </row>
    <row r="683" spans="1:33" ht="15.75" customHeight="1" x14ac:dyDescent="0.2">
      <c r="A683" s="1"/>
      <c r="B683" s="1"/>
      <c r="C683" s="1"/>
      <c r="D683" s="1"/>
      <c r="E683" s="1"/>
      <c r="F683" s="1"/>
      <c r="G683" s="2"/>
      <c r="H683" s="1"/>
      <c r="I683" s="1"/>
      <c r="J683" s="1"/>
      <c r="K683" s="1"/>
      <c r="L683" s="1"/>
      <c r="M683" s="1"/>
      <c r="N683" s="3"/>
      <c r="O683" s="3"/>
      <c r="P683" s="3"/>
      <c r="Q683" s="3"/>
      <c r="R683" s="3"/>
      <c r="S683" s="3"/>
      <c r="AB683" s="4"/>
      <c r="AC683" s="4"/>
      <c r="AD683" s="4"/>
      <c r="AE683" s="4"/>
      <c r="AF683" s="4"/>
      <c r="AG683" s="4"/>
    </row>
    <row r="684" spans="1:33" ht="15.75" customHeight="1" x14ac:dyDescent="0.2">
      <c r="A684" s="1"/>
      <c r="B684" s="1"/>
      <c r="C684" s="1"/>
      <c r="D684" s="1"/>
      <c r="E684" s="1"/>
      <c r="F684" s="1"/>
      <c r="G684" s="2"/>
      <c r="H684" s="1"/>
      <c r="I684" s="1"/>
      <c r="J684" s="1"/>
      <c r="K684" s="1"/>
      <c r="L684" s="1"/>
      <c r="M684" s="1"/>
      <c r="N684" s="3"/>
      <c r="O684" s="3"/>
      <c r="P684" s="3"/>
      <c r="Q684" s="3"/>
      <c r="R684" s="3"/>
      <c r="S684" s="3"/>
      <c r="AB684" s="4"/>
      <c r="AC684" s="4"/>
      <c r="AD684" s="4"/>
      <c r="AE684" s="4"/>
      <c r="AF684" s="4"/>
      <c r="AG684" s="4"/>
    </row>
    <row r="685" spans="1:33" ht="15.75" customHeight="1" x14ac:dyDescent="0.2">
      <c r="A685" s="1"/>
      <c r="B685" s="1"/>
      <c r="C685" s="1"/>
      <c r="D685" s="1"/>
      <c r="E685" s="1"/>
      <c r="F685" s="1"/>
      <c r="G685" s="2"/>
      <c r="H685" s="1"/>
      <c r="I685" s="1"/>
      <c r="J685" s="1"/>
      <c r="K685" s="1"/>
      <c r="L685" s="1"/>
      <c r="M685" s="1"/>
      <c r="N685" s="3"/>
      <c r="O685" s="3"/>
      <c r="P685" s="3"/>
      <c r="Q685" s="3"/>
      <c r="R685" s="3"/>
      <c r="S685" s="3"/>
      <c r="AB685" s="4"/>
      <c r="AC685" s="4"/>
      <c r="AD685" s="4"/>
      <c r="AE685" s="4"/>
      <c r="AF685" s="4"/>
      <c r="AG685" s="4"/>
    </row>
    <row r="686" spans="1:33" ht="15.75" customHeight="1" x14ac:dyDescent="0.2">
      <c r="A686" s="1"/>
      <c r="B686" s="1"/>
      <c r="C686" s="1"/>
      <c r="D686" s="1"/>
      <c r="E686" s="1"/>
      <c r="F686" s="1"/>
      <c r="G686" s="2"/>
      <c r="H686" s="1"/>
      <c r="I686" s="1"/>
      <c r="J686" s="1"/>
      <c r="K686" s="1"/>
      <c r="L686" s="1"/>
      <c r="M686" s="1"/>
      <c r="N686" s="3"/>
      <c r="O686" s="3"/>
      <c r="P686" s="3"/>
      <c r="Q686" s="3"/>
      <c r="R686" s="3"/>
      <c r="S686" s="3"/>
      <c r="AB686" s="4"/>
      <c r="AC686" s="4"/>
      <c r="AD686" s="4"/>
      <c r="AE686" s="4"/>
      <c r="AF686" s="4"/>
      <c r="AG686" s="4"/>
    </row>
    <row r="687" spans="1:33" ht="15.75" customHeight="1" x14ac:dyDescent="0.2">
      <c r="A687" s="1"/>
      <c r="B687" s="1"/>
      <c r="C687" s="1"/>
      <c r="D687" s="1"/>
      <c r="E687" s="1"/>
      <c r="F687" s="1"/>
      <c r="G687" s="2"/>
      <c r="H687" s="1"/>
      <c r="I687" s="1"/>
      <c r="J687" s="1"/>
      <c r="K687" s="1"/>
      <c r="L687" s="1"/>
      <c r="M687" s="1"/>
      <c r="N687" s="3"/>
      <c r="O687" s="3"/>
      <c r="P687" s="3"/>
      <c r="Q687" s="3"/>
      <c r="R687" s="3"/>
      <c r="S687" s="3"/>
      <c r="AB687" s="4"/>
      <c r="AC687" s="4"/>
      <c r="AD687" s="4"/>
      <c r="AE687" s="4"/>
      <c r="AF687" s="4"/>
      <c r="AG687" s="4"/>
    </row>
    <row r="688" spans="1:33" ht="15.75" customHeight="1" x14ac:dyDescent="0.2">
      <c r="A688" s="1"/>
      <c r="B688" s="1"/>
      <c r="C688" s="1"/>
      <c r="D688" s="1"/>
      <c r="E688" s="1"/>
      <c r="F688" s="1"/>
      <c r="G688" s="2"/>
      <c r="H688" s="1"/>
      <c r="I688" s="1"/>
      <c r="J688" s="1"/>
      <c r="K688" s="1"/>
      <c r="L688" s="1"/>
      <c r="M688" s="1"/>
      <c r="N688" s="3"/>
      <c r="O688" s="3"/>
      <c r="P688" s="3"/>
      <c r="Q688" s="3"/>
      <c r="R688" s="3"/>
      <c r="S688" s="3"/>
      <c r="AB688" s="4"/>
      <c r="AC688" s="4"/>
      <c r="AD688" s="4"/>
      <c r="AE688" s="4"/>
      <c r="AF688" s="4"/>
      <c r="AG688" s="4"/>
    </row>
    <row r="689" spans="1:33" ht="15.75" customHeight="1" x14ac:dyDescent="0.2">
      <c r="A689" s="1"/>
      <c r="B689" s="1"/>
      <c r="C689" s="1"/>
      <c r="D689" s="1"/>
      <c r="E689" s="1"/>
      <c r="F689" s="1"/>
      <c r="G689" s="2"/>
      <c r="H689" s="1"/>
      <c r="I689" s="1"/>
      <c r="J689" s="1"/>
      <c r="K689" s="1"/>
      <c r="L689" s="1"/>
      <c r="M689" s="1"/>
      <c r="N689" s="3"/>
      <c r="O689" s="3"/>
      <c r="P689" s="3"/>
      <c r="Q689" s="3"/>
      <c r="R689" s="3"/>
      <c r="S689" s="3"/>
      <c r="AB689" s="4"/>
      <c r="AC689" s="4"/>
      <c r="AD689" s="4"/>
      <c r="AE689" s="4"/>
      <c r="AF689" s="4"/>
      <c r="AG689" s="4"/>
    </row>
    <row r="690" spans="1:33" ht="15.75" customHeight="1" x14ac:dyDescent="0.2">
      <c r="A690" s="1"/>
      <c r="B690" s="1"/>
      <c r="C690" s="1"/>
      <c r="D690" s="1"/>
      <c r="E690" s="1"/>
      <c r="F690" s="1"/>
      <c r="G690" s="2"/>
      <c r="H690" s="1"/>
      <c r="I690" s="1"/>
      <c r="J690" s="1"/>
      <c r="K690" s="1"/>
      <c r="L690" s="1"/>
      <c r="M690" s="1"/>
      <c r="N690" s="3"/>
      <c r="O690" s="3"/>
      <c r="P690" s="3"/>
      <c r="Q690" s="3"/>
      <c r="R690" s="3"/>
      <c r="S690" s="3"/>
      <c r="AB690" s="4"/>
      <c r="AC690" s="4"/>
      <c r="AD690" s="4"/>
      <c r="AE690" s="4"/>
      <c r="AF690" s="4"/>
      <c r="AG690" s="4"/>
    </row>
    <row r="691" spans="1:33" ht="15.75" customHeight="1" x14ac:dyDescent="0.2">
      <c r="A691" s="1"/>
      <c r="B691" s="1"/>
      <c r="C691" s="1"/>
      <c r="D691" s="1"/>
      <c r="E691" s="1"/>
      <c r="F691" s="1"/>
      <c r="G691" s="2"/>
      <c r="H691" s="1"/>
      <c r="I691" s="1"/>
      <c r="J691" s="1"/>
      <c r="K691" s="1"/>
      <c r="L691" s="1"/>
      <c r="M691" s="1"/>
      <c r="N691" s="3"/>
      <c r="O691" s="3"/>
      <c r="P691" s="3"/>
      <c r="Q691" s="3"/>
      <c r="R691" s="3"/>
      <c r="S691" s="3"/>
      <c r="AB691" s="4"/>
      <c r="AC691" s="4"/>
      <c r="AD691" s="4"/>
      <c r="AE691" s="4"/>
      <c r="AF691" s="4"/>
      <c r="AG691" s="4"/>
    </row>
    <row r="692" spans="1:33" ht="15.75" customHeight="1" x14ac:dyDescent="0.2">
      <c r="A692" s="1"/>
      <c r="B692" s="1"/>
      <c r="C692" s="1"/>
      <c r="D692" s="1"/>
      <c r="E692" s="1"/>
      <c r="F692" s="1"/>
      <c r="G692" s="2"/>
      <c r="H692" s="1"/>
      <c r="I692" s="1"/>
      <c r="J692" s="1"/>
      <c r="K692" s="1"/>
      <c r="L692" s="1"/>
      <c r="M692" s="1"/>
      <c r="N692" s="3"/>
      <c r="O692" s="3"/>
      <c r="P692" s="3"/>
      <c r="Q692" s="3"/>
      <c r="R692" s="3"/>
      <c r="S692" s="3"/>
      <c r="AB692" s="4"/>
      <c r="AC692" s="4"/>
      <c r="AD692" s="4"/>
      <c r="AE692" s="4"/>
      <c r="AF692" s="4"/>
      <c r="AG692" s="4"/>
    </row>
    <row r="693" spans="1:33" ht="15.75" customHeight="1" x14ac:dyDescent="0.2">
      <c r="A693" s="1"/>
      <c r="B693" s="1"/>
      <c r="C693" s="1"/>
      <c r="D693" s="1"/>
      <c r="E693" s="1"/>
      <c r="F693" s="1"/>
      <c r="G693" s="2"/>
      <c r="H693" s="1"/>
      <c r="I693" s="1"/>
      <c r="J693" s="1"/>
      <c r="K693" s="1"/>
      <c r="L693" s="1"/>
      <c r="M693" s="1"/>
      <c r="N693" s="3"/>
      <c r="O693" s="3"/>
      <c r="P693" s="3"/>
      <c r="Q693" s="3"/>
      <c r="R693" s="3"/>
      <c r="S693" s="3"/>
      <c r="AB693" s="4"/>
      <c r="AC693" s="4"/>
      <c r="AD693" s="4"/>
      <c r="AE693" s="4"/>
      <c r="AF693" s="4"/>
      <c r="AG693" s="4"/>
    </row>
    <row r="694" spans="1:33" ht="15.75" customHeight="1" x14ac:dyDescent="0.2">
      <c r="A694" s="1"/>
      <c r="B694" s="1"/>
      <c r="C694" s="1"/>
      <c r="D694" s="1"/>
      <c r="E694" s="1"/>
      <c r="F694" s="1"/>
      <c r="G694" s="2"/>
      <c r="H694" s="1"/>
      <c r="I694" s="1"/>
      <c r="J694" s="1"/>
      <c r="K694" s="1"/>
      <c r="L694" s="1"/>
      <c r="M694" s="1"/>
      <c r="N694" s="3"/>
      <c r="O694" s="3"/>
      <c r="P694" s="3"/>
      <c r="Q694" s="3"/>
      <c r="R694" s="3"/>
      <c r="S694" s="3"/>
      <c r="AB694" s="4"/>
      <c r="AC694" s="4"/>
      <c r="AD694" s="4"/>
      <c r="AE694" s="4"/>
      <c r="AF694" s="4"/>
      <c r="AG694" s="4"/>
    </row>
    <row r="695" spans="1:33" ht="15.75" customHeight="1" x14ac:dyDescent="0.2">
      <c r="A695" s="1"/>
      <c r="B695" s="1"/>
      <c r="C695" s="1"/>
      <c r="D695" s="1"/>
      <c r="E695" s="1"/>
      <c r="F695" s="1"/>
      <c r="G695" s="2"/>
      <c r="H695" s="1"/>
      <c r="I695" s="1"/>
      <c r="J695" s="1"/>
      <c r="K695" s="1"/>
      <c r="L695" s="1"/>
      <c r="M695" s="1"/>
      <c r="N695" s="3"/>
      <c r="O695" s="3"/>
      <c r="P695" s="3"/>
      <c r="Q695" s="3"/>
      <c r="R695" s="3"/>
      <c r="S695" s="3"/>
      <c r="AB695" s="4"/>
      <c r="AC695" s="4"/>
      <c r="AD695" s="4"/>
      <c r="AE695" s="4"/>
      <c r="AF695" s="4"/>
      <c r="AG695" s="4"/>
    </row>
    <row r="696" spans="1:33" ht="15.75" customHeight="1" x14ac:dyDescent="0.2">
      <c r="A696" s="1"/>
      <c r="B696" s="1"/>
      <c r="C696" s="1"/>
      <c r="D696" s="1"/>
      <c r="E696" s="1"/>
      <c r="F696" s="1"/>
      <c r="G696" s="2"/>
      <c r="H696" s="1"/>
      <c r="I696" s="1"/>
      <c r="J696" s="1"/>
      <c r="K696" s="1"/>
      <c r="L696" s="1"/>
      <c r="M696" s="1"/>
      <c r="N696" s="3"/>
      <c r="O696" s="3"/>
      <c r="P696" s="3"/>
      <c r="Q696" s="3"/>
      <c r="R696" s="3"/>
      <c r="S696" s="3"/>
      <c r="AB696" s="4"/>
      <c r="AC696" s="4"/>
      <c r="AD696" s="4"/>
      <c r="AE696" s="4"/>
      <c r="AF696" s="4"/>
      <c r="AG696" s="4"/>
    </row>
    <row r="697" spans="1:33" ht="15.75" customHeight="1" x14ac:dyDescent="0.2">
      <c r="A697" s="1"/>
      <c r="B697" s="1"/>
      <c r="C697" s="1"/>
      <c r="D697" s="1"/>
      <c r="E697" s="1"/>
      <c r="F697" s="1"/>
      <c r="G697" s="2"/>
      <c r="H697" s="1"/>
      <c r="I697" s="1"/>
      <c r="J697" s="1"/>
      <c r="K697" s="1"/>
      <c r="L697" s="1"/>
      <c r="M697" s="1"/>
      <c r="N697" s="3"/>
      <c r="O697" s="3"/>
      <c r="P697" s="3"/>
      <c r="Q697" s="3"/>
      <c r="R697" s="3"/>
      <c r="S697" s="3"/>
      <c r="AB697" s="4"/>
      <c r="AC697" s="4"/>
      <c r="AD697" s="4"/>
      <c r="AE697" s="4"/>
      <c r="AF697" s="4"/>
      <c r="AG697" s="4"/>
    </row>
    <row r="698" spans="1:33" ht="15.75" customHeight="1" x14ac:dyDescent="0.2">
      <c r="A698" s="1"/>
      <c r="B698" s="1"/>
      <c r="C698" s="1"/>
      <c r="D698" s="1"/>
      <c r="E698" s="1"/>
      <c r="F698" s="1"/>
      <c r="G698" s="2"/>
      <c r="H698" s="1"/>
      <c r="I698" s="1"/>
      <c r="J698" s="1"/>
      <c r="K698" s="1"/>
      <c r="L698" s="1"/>
      <c r="M698" s="1"/>
      <c r="N698" s="3"/>
      <c r="O698" s="3"/>
      <c r="P698" s="3"/>
      <c r="Q698" s="3"/>
      <c r="R698" s="3"/>
      <c r="S698" s="3"/>
      <c r="AB698" s="4"/>
      <c r="AC698" s="4"/>
      <c r="AD698" s="4"/>
      <c r="AE698" s="4"/>
      <c r="AF698" s="4"/>
      <c r="AG698" s="4"/>
    </row>
    <row r="699" spans="1:33" ht="15.75" customHeight="1" x14ac:dyDescent="0.2">
      <c r="A699" s="1"/>
      <c r="B699" s="1"/>
      <c r="C699" s="1"/>
      <c r="D699" s="1"/>
      <c r="E699" s="1"/>
      <c r="F699" s="1"/>
      <c r="G699" s="2"/>
      <c r="H699" s="1"/>
      <c r="I699" s="1"/>
      <c r="J699" s="1"/>
      <c r="K699" s="1"/>
      <c r="L699" s="1"/>
      <c r="M699" s="1"/>
      <c r="N699" s="3"/>
      <c r="O699" s="3"/>
      <c r="P699" s="3"/>
      <c r="Q699" s="3"/>
      <c r="R699" s="3"/>
      <c r="S699" s="3"/>
      <c r="AB699" s="4"/>
      <c r="AC699" s="4"/>
      <c r="AD699" s="4"/>
      <c r="AE699" s="4"/>
      <c r="AF699" s="4"/>
      <c r="AG699" s="4"/>
    </row>
    <row r="700" spans="1:33" ht="15.75" customHeight="1" x14ac:dyDescent="0.2">
      <c r="A700" s="1"/>
      <c r="B700" s="1"/>
      <c r="C700" s="1"/>
      <c r="D700" s="1"/>
      <c r="E700" s="1"/>
      <c r="F700" s="1"/>
      <c r="G700" s="2"/>
      <c r="H700" s="1"/>
      <c r="I700" s="1"/>
      <c r="J700" s="1"/>
      <c r="K700" s="1"/>
      <c r="L700" s="1"/>
      <c r="M700" s="1"/>
      <c r="N700" s="3"/>
      <c r="O700" s="3"/>
      <c r="P700" s="3"/>
      <c r="Q700" s="3"/>
      <c r="R700" s="3"/>
      <c r="S700" s="3"/>
      <c r="AB700" s="4"/>
      <c r="AC700" s="4"/>
      <c r="AD700" s="4"/>
      <c r="AE700" s="4"/>
      <c r="AF700" s="4"/>
      <c r="AG700" s="4"/>
    </row>
    <row r="701" spans="1:33" ht="15.75" customHeight="1" x14ac:dyDescent="0.2">
      <c r="A701" s="1"/>
      <c r="B701" s="1"/>
      <c r="C701" s="1"/>
      <c r="D701" s="1"/>
      <c r="E701" s="1"/>
      <c r="F701" s="1"/>
      <c r="G701" s="2"/>
      <c r="H701" s="1"/>
      <c r="I701" s="1"/>
      <c r="J701" s="1"/>
      <c r="K701" s="1"/>
      <c r="L701" s="1"/>
      <c r="M701" s="1"/>
      <c r="N701" s="3"/>
      <c r="O701" s="3"/>
      <c r="P701" s="3"/>
      <c r="Q701" s="3"/>
      <c r="R701" s="3"/>
      <c r="S701" s="3"/>
      <c r="AB701" s="4"/>
      <c r="AC701" s="4"/>
      <c r="AD701" s="4"/>
      <c r="AE701" s="4"/>
      <c r="AF701" s="4"/>
      <c r="AG701" s="4"/>
    </row>
    <row r="702" spans="1:33" ht="15.75" customHeight="1" x14ac:dyDescent="0.2">
      <c r="A702" s="1"/>
      <c r="B702" s="1"/>
      <c r="C702" s="1"/>
      <c r="D702" s="1"/>
      <c r="E702" s="1"/>
      <c r="F702" s="1"/>
      <c r="G702" s="2"/>
      <c r="H702" s="1"/>
      <c r="I702" s="1"/>
      <c r="J702" s="1"/>
      <c r="K702" s="1"/>
      <c r="L702" s="1"/>
      <c r="M702" s="1"/>
      <c r="N702" s="3"/>
      <c r="O702" s="3"/>
      <c r="P702" s="3"/>
      <c r="Q702" s="3"/>
      <c r="R702" s="3"/>
      <c r="S702" s="3"/>
      <c r="AB702" s="4"/>
      <c r="AC702" s="4"/>
      <c r="AD702" s="4"/>
      <c r="AE702" s="4"/>
      <c r="AF702" s="4"/>
      <c r="AG702" s="4"/>
    </row>
    <row r="703" spans="1:33" ht="15.75" customHeight="1" x14ac:dyDescent="0.2">
      <c r="A703" s="1"/>
      <c r="B703" s="1"/>
      <c r="C703" s="1"/>
      <c r="D703" s="1"/>
      <c r="E703" s="1"/>
      <c r="F703" s="1"/>
      <c r="G703" s="2"/>
      <c r="H703" s="1"/>
      <c r="I703" s="1"/>
      <c r="J703" s="1"/>
      <c r="K703" s="1"/>
      <c r="L703" s="1"/>
      <c r="M703" s="1"/>
      <c r="N703" s="3"/>
      <c r="O703" s="3"/>
      <c r="P703" s="3"/>
      <c r="Q703" s="3"/>
      <c r="R703" s="3"/>
      <c r="S703" s="3"/>
      <c r="AB703" s="4"/>
      <c r="AC703" s="4"/>
      <c r="AD703" s="4"/>
      <c r="AE703" s="4"/>
      <c r="AF703" s="4"/>
      <c r="AG703" s="4"/>
    </row>
    <row r="704" spans="1:33" ht="15.75" customHeight="1" x14ac:dyDescent="0.2">
      <c r="A704" s="1"/>
      <c r="B704" s="1"/>
      <c r="C704" s="1"/>
      <c r="D704" s="1"/>
      <c r="E704" s="1"/>
      <c r="F704" s="1"/>
      <c r="G704" s="2"/>
      <c r="H704" s="1"/>
      <c r="I704" s="1"/>
      <c r="J704" s="1"/>
      <c r="K704" s="1"/>
      <c r="L704" s="1"/>
      <c r="M704" s="1"/>
      <c r="N704" s="3"/>
      <c r="O704" s="3"/>
      <c r="P704" s="3"/>
      <c r="Q704" s="3"/>
      <c r="R704" s="3"/>
      <c r="S704" s="3"/>
      <c r="AB704" s="4"/>
      <c r="AC704" s="4"/>
      <c r="AD704" s="4"/>
      <c r="AE704" s="4"/>
      <c r="AF704" s="4"/>
      <c r="AG704" s="4"/>
    </row>
    <row r="705" spans="1:33" ht="15.75" customHeight="1" x14ac:dyDescent="0.2">
      <c r="A705" s="1"/>
      <c r="B705" s="1"/>
      <c r="C705" s="1"/>
      <c r="D705" s="1"/>
      <c r="E705" s="1"/>
      <c r="F705" s="1"/>
      <c r="G705" s="2"/>
      <c r="H705" s="1"/>
      <c r="I705" s="1"/>
      <c r="J705" s="1"/>
      <c r="K705" s="1"/>
      <c r="L705" s="1"/>
      <c r="M705" s="1"/>
      <c r="N705" s="3"/>
      <c r="O705" s="3"/>
      <c r="P705" s="3"/>
      <c r="Q705" s="3"/>
      <c r="R705" s="3"/>
      <c r="S705" s="3"/>
      <c r="AB705" s="4"/>
      <c r="AC705" s="4"/>
      <c r="AD705" s="4"/>
      <c r="AE705" s="4"/>
      <c r="AF705" s="4"/>
      <c r="AG705" s="4"/>
    </row>
    <row r="706" spans="1:33" ht="15.75" customHeight="1" x14ac:dyDescent="0.2">
      <c r="A706" s="1"/>
      <c r="B706" s="1"/>
      <c r="C706" s="1"/>
      <c r="D706" s="1"/>
      <c r="E706" s="1"/>
      <c r="F706" s="1"/>
      <c r="G706" s="2"/>
      <c r="H706" s="1"/>
      <c r="I706" s="1"/>
      <c r="J706" s="1"/>
      <c r="K706" s="1"/>
      <c r="L706" s="1"/>
      <c r="M706" s="1"/>
      <c r="N706" s="3"/>
      <c r="O706" s="3"/>
      <c r="P706" s="3"/>
      <c r="Q706" s="3"/>
      <c r="R706" s="3"/>
      <c r="S706" s="3"/>
      <c r="AB706" s="4"/>
      <c r="AC706" s="4"/>
      <c r="AD706" s="4"/>
      <c r="AE706" s="4"/>
      <c r="AF706" s="4"/>
      <c r="AG706" s="4"/>
    </row>
    <row r="707" spans="1:33" ht="15.75" customHeight="1" x14ac:dyDescent="0.2">
      <c r="A707" s="1"/>
      <c r="B707" s="1"/>
      <c r="C707" s="1"/>
      <c r="D707" s="1"/>
      <c r="E707" s="1"/>
      <c r="F707" s="1"/>
      <c r="G707" s="2"/>
      <c r="H707" s="1"/>
      <c r="I707" s="1"/>
      <c r="J707" s="1"/>
      <c r="K707" s="1"/>
      <c r="L707" s="1"/>
      <c r="M707" s="1"/>
      <c r="N707" s="3"/>
      <c r="O707" s="3"/>
      <c r="P707" s="3"/>
      <c r="Q707" s="3"/>
      <c r="R707" s="3"/>
      <c r="S707" s="3"/>
      <c r="AB707" s="4"/>
      <c r="AC707" s="4"/>
      <c r="AD707" s="4"/>
      <c r="AE707" s="4"/>
      <c r="AF707" s="4"/>
      <c r="AG707" s="4"/>
    </row>
    <row r="708" spans="1:33" ht="15.75" customHeight="1" x14ac:dyDescent="0.2">
      <c r="A708" s="1"/>
      <c r="B708" s="1"/>
      <c r="C708" s="1"/>
      <c r="D708" s="1"/>
      <c r="E708" s="1"/>
      <c r="F708" s="1"/>
      <c r="G708" s="2"/>
      <c r="H708" s="1"/>
      <c r="I708" s="1"/>
      <c r="J708" s="1"/>
      <c r="K708" s="1"/>
      <c r="L708" s="1"/>
      <c r="M708" s="1"/>
      <c r="N708" s="3"/>
      <c r="O708" s="3"/>
      <c r="P708" s="3"/>
      <c r="Q708" s="3"/>
      <c r="R708" s="3"/>
      <c r="S708" s="3"/>
      <c r="AB708" s="4"/>
      <c r="AC708" s="4"/>
      <c r="AD708" s="4"/>
      <c r="AE708" s="4"/>
      <c r="AF708" s="4"/>
      <c r="AG708" s="4"/>
    </row>
    <row r="709" spans="1:33" ht="15.75" customHeight="1" x14ac:dyDescent="0.2">
      <c r="A709" s="1"/>
      <c r="B709" s="1"/>
      <c r="C709" s="1"/>
      <c r="D709" s="1"/>
      <c r="E709" s="1"/>
      <c r="F709" s="1"/>
      <c r="G709" s="2"/>
      <c r="H709" s="1"/>
      <c r="I709" s="1"/>
      <c r="J709" s="1"/>
      <c r="K709" s="1"/>
      <c r="L709" s="1"/>
      <c r="M709" s="1"/>
      <c r="N709" s="3"/>
      <c r="O709" s="3"/>
      <c r="P709" s="3"/>
      <c r="Q709" s="3"/>
      <c r="R709" s="3"/>
      <c r="S709" s="3"/>
      <c r="AB709" s="4"/>
      <c r="AC709" s="4"/>
      <c r="AD709" s="4"/>
      <c r="AE709" s="4"/>
      <c r="AF709" s="4"/>
      <c r="AG709" s="4"/>
    </row>
    <row r="710" spans="1:33" ht="15.75" customHeight="1" x14ac:dyDescent="0.2">
      <c r="A710" s="1"/>
      <c r="B710" s="1"/>
      <c r="C710" s="1"/>
      <c r="D710" s="1"/>
      <c r="E710" s="1"/>
      <c r="F710" s="1"/>
      <c r="G710" s="2"/>
      <c r="H710" s="1"/>
      <c r="I710" s="1"/>
      <c r="J710" s="1"/>
      <c r="K710" s="1"/>
      <c r="L710" s="1"/>
      <c r="M710" s="1"/>
      <c r="N710" s="3"/>
      <c r="O710" s="3"/>
      <c r="P710" s="3"/>
      <c r="Q710" s="3"/>
      <c r="R710" s="3"/>
      <c r="S710" s="3"/>
      <c r="AB710" s="4"/>
      <c r="AC710" s="4"/>
      <c r="AD710" s="4"/>
      <c r="AE710" s="4"/>
      <c r="AF710" s="4"/>
      <c r="AG710" s="4"/>
    </row>
    <row r="711" spans="1:33" ht="15.75" customHeight="1" x14ac:dyDescent="0.2">
      <c r="A711" s="1"/>
      <c r="B711" s="1"/>
      <c r="C711" s="1"/>
      <c r="D711" s="1"/>
      <c r="E711" s="1"/>
      <c r="F711" s="1"/>
      <c r="G711" s="2"/>
      <c r="H711" s="1"/>
      <c r="I711" s="1"/>
      <c r="J711" s="1"/>
      <c r="K711" s="1"/>
      <c r="L711" s="1"/>
      <c r="M711" s="1"/>
      <c r="N711" s="3"/>
      <c r="O711" s="3"/>
      <c r="P711" s="3"/>
      <c r="Q711" s="3"/>
      <c r="R711" s="3"/>
      <c r="S711" s="3"/>
      <c r="AB711" s="4"/>
      <c r="AC711" s="4"/>
      <c r="AD711" s="4"/>
      <c r="AE711" s="4"/>
      <c r="AF711" s="4"/>
      <c r="AG711" s="4"/>
    </row>
    <row r="712" spans="1:33" ht="15.75" customHeight="1" x14ac:dyDescent="0.2">
      <c r="A712" s="1"/>
      <c r="B712" s="1"/>
      <c r="C712" s="1"/>
      <c r="D712" s="1"/>
      <c r="E712" s="1"/>
      <c r="F712" s="1"/>
      <c r="G712" s="2"/>
      <c r="H712" s="1"/>
      <c r="I712" s="1"/>
      <c r="J712" s="1"/>
      <c r="K712" s="1"/>
      <c r="L712" s="1"/>
      <c r="M712" s="1"/>
      <c r="N712" s="3"/>
      <c r="O712" s="3"/>
      <c r="P712" s="3"/>
      <c r="Q712" s="3"/>
      <c r="R712" s="3"/>
      <c r="S712" s="3"/>
      <c r="AB712" s="4"/>
      <c r="AC712" s="4"/>
      <c r="AD712" s="4"/>
      <c r="AE712" s="4"/>
      <c r="AF712" s="4"/>
      <c r="AG712" s="4"/>
    </row>
    <row r="713" spans="1:33" ht="15.75" customHeight="1" x14ac:dyDescent="0.2">
      <c r="A713" s="1"/>
      <c r="B713" s="1"/>
      <c r="C713" s="1"/>
      <c r="D713" s="1"/>
      <c r="E713" s="1"/>
      <c r="F713" s="1"/>
      <c r="G713" s="2"/>
      <c r="H713" s="1"/>
      <c r="I713" s="1"/>
      <c r="J713" s="1"/>
      <c r="K713" s="1"/>
      <c r="L713" s="1"/>
      <c r="M713" s="1"/>
      <c r="N713" s="3"/>
      <c r="O713" s="3"/>
      <c r="P713" s="3"/>
      <c r="Q713" s="3"/>
      <c r="R713" s="3"/>
      <c r="S713" s="3"/>
      <c r="AB713" s="4"/>
      <c r="AC713" s="4"/>
      <c r="AD713" s="4"/>
      <c r="AE713" s="4"/>
      <c r="AF713" s="4"/>
      <c r="AG713" s="4"/>
    </row>
    <row r="714" spans="1:33" ht="15.75" customHeight="1" x14ac:dyDescent="0.2">
      <c r="A714" s="1"/>
      <c r="B714" s="1"/>
      <c r="C714" s="1"/>
      <c r="D714" s="1"/>
      <c r="E714" s="1"/>
      <c r="F714" s="1"/>
      <c r="G714" s="2"/>
      <c r="H714" s="1"/>
      <c r="I714" s="1"/>
      <c r="J714" s="1"/>
      <c r="K714" s="1"/>
      <c r="L714" s="1"/>
      <c r="M714" s="1"/>
      <c r="N714" s="3"/>
      <c r="O714" s="3"/>
      <c r="P714" s="3"/>
      <c r="Q714" s="3"/>
      <c r="R714" s="3"/>
      <c r="S714" s="3"/>
      <c r="AB714" s="4"/>
      <c r="AC714" s="4"/>
      <c r="AD714" s="4"/>
      <c r="AE714" s="4"/>
      <c r="AF714" s="4"/>
      <c r="AG714" s="4"/>
    </row>
    <row r="715" spans="1:33" ht="15.75" customHeight="1" x14ac:dyDescent="0.2">
      <c r="A715" s="1"/>
      <c r="B715" s="1"/>
      <c r="C715" s="1"/>
      <c r="D715" s="1"/>
      <c r="E715" s="1"/>
      <c r="F715" s="1"/>
      <c r="G715" s="2"/>
      <c r="H715" s="1"/>
      <c r="I715" s="1"/>
      <c r="J715" s="1"/>
      <c r="K715" s="1"/>
      <c r="L715" s="1"/>
      <c r="M715" s="1"/>
      <c r="N715" s="3"/>
      <c r="O715" s="3"/>
      <c r="P715" s="3"/>
      <c r="Q715" s="3"/>
      <c r="R715" s="3"/>
      <c r="S715" s="3"/>
      <c r="AB715" s="4"/>
      <c r="AC715" s="4"/>
      <c r="AD715" s="4"/>
      <c r="AE715" s="4"/>
      <c r="AF715" s="4"/>
      <c r="AG715" s="4"/>
    </row>
    <row r="716" spans="1:33" ht="15.75" customHeight="1" x14ac:dyDescent="0.2">
      <c r="A716" s="1"/>
      <c r="B716" s="1"/>
      <c r="C716" s="1"/>
      <c r="D716" s="1"/>
      <c r="E716" s="1"/>
      <c r="F716" s="1"/>
      <c r="G716" s="2"/>
      <c r="H716" s="1"/>
      <c r="I716" s="1"/>
      <c r="J716" s="1"/>
      <c r="K716" s="1"/>
      <c r="L716" s="1"/>
      <c r="M716" s="1"/>
      <c r="N716" s="3"/>
      <c r="O716" s="3"/>
      <c r="P716" s="3"/>
      <c r="Q716" s="3"/>
      <c r="R716" s="3"/>
      <c r="S716" s="3"/>
      <c r="AB716" s="4"/>
      <c r="AC716" s="4"/>
      <c r="AD716" s="4"/>
      <c r="AE716" s="4"/>
      <c r="AF716" s="4"/>
      <c r="AG716" s="4"/>
    </row>
    <row r="717" spans="1:33" ht="15.75" customHeight="1" x14ac:dyDescent="0.2">
      <c r="A717" s="1"/>
      <c r="B717" s="1"/>
      <c r="C717" s="1"/>
      <c r="D717" s="1"/>
      <c r="E717" s="1"/>
      <c r="F717" s="1"/>
      <c r="G717" s="2"/>
      <c r="H717" s="1"/>
      <c r="I717" s="1"/>
      <c r="J717" s="1"/>
      <c r="K717" s="1"/>
      <c r="L717" s="1"/>
      <c r="M717" s="1"/>
      <c r="N717" s="3"/>
      <c r="O717" s="3"/>
      <c r="P717" s="3"/>
      <c r="Q717" s="3"/>
      <c r="R717" s="3"/>
      <c r="S717" s="3"/>
      <c r="AB717" s="4"/>
      <c r="AC717" s="4"/>
      <c r="AD717" s="4"/>
      <c r="AE717" s="4"/>
      <c r="AF717" s="4"/>
      <c r="AG717" s="4"/>
    </row>
    <row r="718" spans="1:33" ht="15.75" customHeight="1" x14ac:dyDescent="0.2">
      <c r="A718" s="1"/>
      <c r="B718" s="1"/>
      <c r="C718" s="1"/>
      <c r="D718" s="1"/>
      <c r="E718" s="1"/>
      <c r="F718" s="1"/>
      <c r="G718" s="2"/>
      <c r="H718" s="1"/>
      <c r="I718" s="1"/>
      <c r="J718" s="1"/>
      <c r="K718" s="1"/>
      <c r="L718" s="1"/>
      <c r="M718" s="1"/>
      <c r="N718" s="3"/>
      <c r="O718" s="3"/>
      <c r="P718" s="3"/>
      <c r="Q718" s="3"/>
      <c r="R718" s="3"/>
      <c r="S718" s="3"/>
      <c r="AB718" s="4"/>
      <c r="AC718" s="4"/>
      <c r="AD718" s="4"/>
      <c r="AE718" s="4"/>
      <c r="AF718" s="4"/>
      <c r="AG718" s="4"/>
    </row>
    <row r="719" spans="1:33" ht="15.75" customHeight="1" x14ac:dyDescent="0.2">
      <c r="A719" s="1"/>
      <c r="B719" s="1"/>
      <c r="C719" s="1"/>
      <c r="D719" s="1"/>
      <c r="E719" s="1"/>
      <c r="F719" s="1"/>
      <c r="G719" s="2"/>
      <c r="H719" s="1"/>
      <c r="I719" s="1"/>
      <c r="J719" s="1"/>
      <c r="K719" s="1"/>
      <c r="L719" s="1"/>
      <c r="M719" s="1"/>
      <c r="N719" s="3"/>
      <c r="O719" s="3"/>
      <c r="P719" s="3"/>
      <c r="Q719" s="3"/>
      <c r="R719" s="3"/>
      <c r="S719" s="3"/>
      <c r="AB719" s="4"/>
      <c r="AC719" s="4"/>
      <c r="AD719" s="4"/>
      <c r="AE719" s="4"/>
      <c r="AF719" s="4"/>
      <c r="AG719" s="4"/>
    </row>
    <row r="720" spans="1:33" ht="15.75" customHeight="1" x14ac:dyDescent="0.2">
      <c r="A720" s="1"/>
      <c r="B720" s="1"/>
      <c r="C720" s="1"/>
      <c r="D720" s="1"/>
      <c r="E720" s="1"/>
      <c r="F720" s="1"/>
      <c r="G720" s="2"/>
      <c r="H720" s="1"/>
      <c r="I720" s="1"/>
      <c r="J720" s="1"/>
      <c r="K720" s="1"/>
      <c r="L720" s="1"/>
      <c r="M720" s="1"/>
      <c r="N720" s="3"/>
      <c r="O720" s="3"/>
      <c r="P720" s="3"/>
      <c r="Q720" s="3"/>
      <c r="R720" s="3"/>
      <c r="S720" s="3"/>
      <c r="AB720" s="4"/>
      <c r="AC720" s="4"/>
      <c r="AD720" s="4"/>
      <c r="AE720" s="4"/>
      <c r="AF720" s="4"/>
      <c r="AG720" s="4"/>
    </row>
    <row r="721" spans="1:33" ht="15.75" customHeight="1" x14ac:dyDescent="0.2">
      <c r="A721" s="1"/>
      <c r="B721" s="1"/>
      <c r="C721" s="1"/>
      <c r="D721" s="1"/>
      <c r="E721" s="1"/>
      <c r="F721" s="1"/>
      <c r="G721" s="2"/>
      <c r="H721" s="1"/>
      <c r="I721" s="1"/>
      <c r="J721" s="1"/>
      <c r="K721" s="1"/>
      <c r="L721" s="1"/>
      <c r="M721" s="1"/>
      <c r="N721" s="3"/>
      <c r="O721" s="3"/>
      <c r="P721" s="3"/>
      <c r="Q721" s="3"/>
      <c r="R721" s="3"/>
      <c r="S721" s="3"/>
      <c r="AB721" s="4"/>
      <c r="AC721" s="4"/>
      <c r="AD721" s="4"/>
      <c r="AE721" s="4"/>
      <c r="AF721" s="4"/>
      <c r="AG721" s="4"/>
    </row>
    <row r="722" spans="1:33" ht="15.75" customHeight="1" x14ac:dyDescent="0.2">
      <c r="A722" s="1"/>
      <c r="B722" s="1"/>
      <c r="C722" s="1"/>
      <c r="D722" s="1"/>
      <c r="E722" s="1"/>
      <c r="F722" s="1"/>
      <c r="G722" s="2"/>
      <c r="H722" s="1"/>
      <c r="I722" s="1"/>
      <c r="J722" s="1"/>
      <c r="K722" s="1"/>
      <c r="L722" s="1"/>
      <c r="M722" s="1"/>
      <c r="N722" s="3"/>
      <c r="O722" s="3"/>
      <c r="P722" s="3"/>
      <c r="Q722" s="3"/>
      <c r="R722" s="3"/>
      <c r="S722" s="3"/>
      <c r="AB722" s="4"/>
      <c r="AC722" s="4"/>
      <c r="AD722" s="4"/>
      <c r="AE722" s="4"/>
      <c r="AF722" s="4"/>
      <c r="AG722" s="4"/>
    </row>
    <row r="723" spans="1:33" ht="15.75" customHeight="1" x14ac:dyDescent="0.2">
      <c r="A723" s="1"/>
      <c r="B723" s="1"/>
      <c r="C723" s="1"/>
      <c r="D723" s="1"/>
      <c r="E723" s="1"/>
      <c r="F723" s="1"/>
      <c r="G723" s="2"/>
      <c r="H723" s="1"/>
      <c r="I723" s="1"/>
      <c r="J723" s="1"/>
      <c r="K723" s="1"/>
      <c r="L723" s="1"/>
      <c r="M723" s="1"/>
      <c r="N723" s="3"/>
      <c r="O723" s="3"/>
      <c r="P723" s="3"/>
      <c r="Q723" s="3"/>
      <c r="R723" s="3"/>
      <c r="S723" s="3"/>
      <c r="AB723" s="4"/>
      <c r="AC723" s="4"/>
      <c r="AD723" s="4"/>
      <c r="AE723" s="4"/>
      <c r="AF723" s="4"/>
      <c r="AG723" s="4"/>
    </row>
    <row r="724" spans="1:33" ht="15.75" customHeight="1" x14ac:dyDescent="0.2">
      <c r="A724" s="1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3"/>
      <c r="O724" s="3"/>
      <c r="P724" s="3"/>
      <c r="Q724" s="3"/>
      <c r="R724" s="3"/>
      <c r="S724" s="3"/>
      <c r="AB724" s="4"/>
      <c r="AC724" s="4"/>
      <c r="AD724" s="4"/>
      <c r="AE724" s="4"/>
      <c r="AF724" s="4"/>
      <c r="AG724" s="4"/>
    </row>
    <row r="725" spans="1:33" ht="15.75" customHeight="1" x14ac:dyDescent="0.2">
      <c r="A725" s="1"/>
      <c r="B725" s="1"/>
      <c r="C725" s="1"/>
      <c r="D725" s="1"/>
      <c r="E725" s="1"/>
      <c r="F725" s="1"/>
      <c r="G725" s="2"/>
      <c r="H725" s="1"/>
      <c r="I725" s="1"/>
      <c r="J725" s="1"/>
      <c r="K725" s="1"/>
      <c r="L725" s="1"/>
      <c r="M725" s="1"/>
      <c r="N725" s="3"/>
      <c r="O725" s="3"/>
      <c r="P725" s="3"/>
      <c r="Q725" s="3"/>
      <c r="R725" s="3"/>
      <c r="S725" s="3"/>
      <c r="AB725" s="4"/>
      <c r="AC725" s="4"/>
      <c r="AD725" s="4"/>
      <c r="AE725" s="4"/>
      <c r="AF725" s="4"/>
      <c r="AG725" s="4"/>
    </row>
    <row r="726" spans="1:33" ht="15.75" customHeight="1" x14ac:dyDescent="0.2">
      <c r="A726" s="1"/>
      <c r="B726" s="1"/>
      <c r="C726" s="1"/>
      <c r="D726" s="1"/>
      <c r="E726" s="1"/>
      <c r="F726" s="1"/>
      <c r="G726" s="2"/>
      <c r="H726" s="1"/>
      <c r="I726" s="1"/>
      <c r="J726" s="1"/>
      <c r="K726" s="1"/>
      <c r="L726" s="1"/>
      <c r="M726" s="1"/>
      <c r="N726" s="3"/>
      <c r="O726" s="3"/>
      <c r="P726" s="3"/>
      <c r="Q726" s="3"/>
      <c r="R726" s="3"/>
      <c r="S726" s="3"/>
      <c r="AB726" s="4"/>
      <c r="AC726" s="4"/>
      <c r="AD726" s="4"/>
      <c r="AE726" s="4"/>
      <c r="AF726" s="4"/>
      <c r="AG726" s="4"/>
    </row>
    <row r="727" spans="1:33" ht="15.75" customHeight="1" x14ac:dyDescent="0.2">
      <c r="A727" s="1"/>
      <c r="B727" s="1"/>
      <c r="C727" s="1"/>
      <c r="D727" s="1"/>
      <c r="E727" s="1"/>
      <c r="F727" s="1"/>
      <c r="G727" s="2"/>
      <c r="H727" s="1"/>
      <c r="I727" s="1"/>
      <c r="J727" s="1"/>
      <c r="K727" s="1"/>
      <c r="L727" s="1"/>
      <c r="M727" s="1"/>
      <c r="N727" s="3"/>
      <c r="O727" s="3"/>
      <c r="P727" s="3"/>
      <c r="Q727" s="3"/>
      <c r="R727" s="3"/>
      <c r="S727" s="3"/>
      <c r="AB727" s="4"/>
      <c r="AC727" s="4"/>
      <c r="AD727" s="4"/>
      <c r="AE727" s="4"/>
      <c r="AF727" s="4"/>
      <c r="AG727" s="4"/>
    </row>
    <row r="728" spans="1:33" ht="15.75" customHeight="1" x14ac:dyDescent="0.2">
      <c r="A728" s="1"/>
      <c r="B728" s="1"/>
      <c r="C728" s="1"/>
      <c r="D728" s="1"/>
      <c r="E728" s="1"/>
      <c r="F728" s="1"/>
      <c r="G728" s="2"/>
      <c r="H728" s="1"/>
      <c r="I728" s="1"/>
      <c r="J728" s="1"/>
      <c r="K728" s="1"/>
      <c r="L728" s="1"/>
      <c r="M728" s="1"/>
      <c r="N728" s="3"/>
      <c r="O728" s="3"/>
      <c r="P728" s="3"/>
      <c r="Q728" s="3"/>
      <c r="R728" s="3"/>
      <c r="S728" s="3"/>
      <c r="AB728" s="4"/>
      <c r="AC728" s="4"/>
      <c r="AD728" s="4"/>
      <c r="AE728" s="4"/>
      <c r="AF728" s="4"/>
      <c r="AG728" s="4"/>
    </row>
    <row r="729" spans="1:33" ht="15.75" customHeight="1" x14ac:dyDescent="0.2">
      <c r="A729" s="1"/>
      <c r="B729" s="1"/>
      <c r="C729" s="1"/>
      <c r="D729" s="1"/>
      <c r="E729" s="1"/>
      <c r="F729" s="1"/>
      <c r="G729" s="2"/>
      <c r="H729" s="1"/>
      <c r="I729" s="1"/>
      <c r="J729" s="1"/>
      <c r="K729" s="1"/>
      <c r="L729" s="1"/>
      <c r="M729" s="1"/>
      <c r="N729" s="3"/>
      <c r="O729" s="3"/>
      <c r="P729" s="3"/>
      <c r="Q729" s="3"/>
      <c r="R729" s="3"/>
      <c r="S729" s="3"/>
      <c r="AB729" s="4"/>
      <c r="AC729" s="4"/>
      <c r="AD729" s="4"/>
      <c r="AE729" s="4"/>
      <c r="AF729" s="4"/>
      <c r="AG729" s="4"/>
    </row>
    <row r="730" spans="1:33" ht="15.75" customHeight="1" x14ac:dyDescent="0.2">
      <c r="A730" s="1"/>
      <c r="B730" s="1"/>
      <c r="C730" s="1"/>
      <c r="D730" s="1"/>
      <c r="E730" s="1"/>
      <c r="F730" s="1"/>
      <c r="G730" s="2"/>
      <c r="H730" s="1"/>
      <c r="I730" s="1"/>
      <c r="J730" s="1"/>
      <c r="K730" s="1"/>
      <c r="L730" s="1"/>
      <c r="M730" s="1"/>
      <c r="N730" s="3"/>
      <c r="O730" s="3"/>
      <c r="P730" s="3"/>
      <c r="Q730" s="3"/>
      <c r="R730" s="3"/>
      <c r="S730" s="3"/>
      <c r="AB730" s="4"/>
      <c r="AC730" s="4"/>
      <c r="AD730" s="4"/>
      <c r="AE730" s="4"/>
      <c r="AF730" s="4"/>
      <c r="AG730" s="4"/>
    </row>
    <row r="731" spans="1:33" ht="15.75" customHeight="1" x14ac:dyDescent="0.2">
      <c r="A731" s="1"/>
      <c r="B731" s="1"/>
      <c r="C731" s="1"/>
      <c r="D731" s="1"/>
      <c r="E731" s="1"/>
      <c r="F731" s="1"/>
      <c r="G731" s="2"/>
      <c r="H731" s="1"/>
      <c r="I731" s="1"/>
      <c r="J731" s="1"/>
      <c r="K731" s="1"/>
      <c r="L731" s="1"/>
      <c r="M731" s="1"/>
      <c r="N731" s="3"/>
      <c r="O731" s="3"/>
      <c r="P731" s="3"/>
      <c r="Q731" s="3"/>
      <c r="R731" s="3"/>
      <c r="S731" s="3"/>
      <c r="AB731" s="4"/>
      <c r="AC731" s="4"/>
      <c r="AD731" s="4"/>
      <c r="AE731" s="4"/>
      <c r="AF731" s="4"/>
      <c r="AG731" s="4"/>
    </row>
    <row r="732" spans="1:33" ht="15.75" customHeight="1" x14ac:dyDescent="0.2">
      <c r="A732" s="1"/>
      <c r="B732" s="1"/>
      <c r="C732" s="1"/>
      <c r="D732" s="1"/>
      <c r="E732" s="1"/>
      <c r="F732" s="1"/>
      <c r="G732" s="2"/>
      <c r="H732" s="1"/>
      <c r="I732" s="1"/>
      <c r="J732" s="1"/>
      <c r="K732" s="1"/>
      <c r="L732" s="1"/>
      <c r="M732" s="1"/>
      <c r="N732" s="3"/>
      <c r="O732" s="3"/>
      <c r="P732" s="3"/>
      <c r="Q732" s="3"/>
      <c r="R732" s="3"/>
      <c r="S732" s="3"/>
      <c r="AB732" s="4"/>
      <c r="AC732" s="4"/>
      <c r="AD732" s="4"/>
      <c r="AE732" s="4"/>
      <c r="AF732" s="4"/>
      <c r="AG732" s="4"/>
    </row>
    <row r="733" spans="1:33" ht="15.75" customHeight="1" x14ac:dyDescent="0.2">
      <c r="A733" s="1"/>
      <c r="B733" s="1"/>
      <c r="C733" s="1"/>
      <c r="D733" s="1"/>
      <c r="E733" s="1"/>
      <c r="F733" s="1"/>
      <c r="G733" s="2"/>
      <c r="H733" s="1"/>
      <c r="I733" s="1"/>
      <c r="J733" s="1"/>
      <c r="K733" s="1"/>
      <c r="L733" s="1"/>
      <c r="M733" s="1"/>
      <c r="N733" s="3"/>
      <c r="O733" s="3"/>
      <c r="P733" s="3"/>
      <c r="Q733" s="3"/>
      <c r="R733" s="3"/>
      <c r="S733" s="3"/>
      <c r="AB733" s="4"/>
      <c r="AC733" s="4"/>
      <c r="AD733" s="4"/>
      <c r="AE733" s="4"/>
      <c r="AF733" s="4"/>
      <c r="AG733" s="4"/>
    </row>
    <row r="734" spans="1:33" ht="15.75" customHeight="1" x14ac:dyDescent="0.2">
      <c r="A734" s="1"/>
      <c r="B734" s="1"/>
      <c r="C734" s="1"/>
      <c r="D734" s="1"/>
      <c r="E734" s="1"/>
      <c r="F734" s="1"/>
      <c r="G734" s="2"/>
      <c r="H734" s="1"/>
      <c r="I734" s="1"/>
      <c r="J734" s="1"/>
      <c r="K734" s="1"/>
      <c r="L734" s="1"/>
      <c r="M734" s="1"/>
      <c r="N734" s="3"/>
      <c r="O734" s="3"/>
      <c r="P734" s="3"/>
      <c r="Q734" s="3"/>
      <c r="R734" s="3"/>
      <c r="S734" s="3"/>
      <c r="AB734" s="4"/>
      <c r="AC734" s="4"/>
      <c r="AD734" s="4"/>
      <c r="AE734" s="4"/>
      <c r="AF734" s="4"/>
      <c r="AG734" s="4"/>
    </row>
    <row r="735" spans="1:33" ht="15.75" customHeight="1" x14ac:dyDescent="0.2">
      <c r="A735" s="1"/>
      <c r="B735" s="1"/>
      <c r="C735" s="1"/>
      <c r="D735" s="1"/>
      <c r="E735" s="1"/>
      <c r="F735" s="1"/>
      <c r="G735" s="2"/>
      <c r="H735" s="1"/>
      <c r="I735" s="1"/>
      <c r="J735" s="1"/>
      <c r="K735" s="1"/>
      <c r="L735" s="1"/>
      <c r="M735" s="1"/>
      <c r="N735" s="3"/>
      <c r="O735" s="3"/>
      <c r="P735" s="3"/>
      <c r="Q735" s="3"/>
      <c r="R735" s="3"/>
      <c r="S735" s="3"/>
      <c r="AB735" s="4"/>
      <c r="AC735" s="4"/>
      <c r="AD735" s="4"/>
      <c r="AE735" s="4"/>
      <c r="AF735" s="4"/>
      <c r="AG735" s="4"/>
    </row>
    <row r="736" spans="1:33" ht="15.75" customHeight="1" x14ac:dyDescent="0.2">
      <c r="A736" s="1"/>
      <c r="B736" s="1"/>
      <c r="C736" s="1"/>
      <c r="D736" s="1"/>
      <c r="E736" s="1"/>
      <c r="F736" s="1"/>
      <c r="G736" s="2"/>
      <c r="H736" s="1"/>
      <c r="I736" s="1"/>
      <c r="J736" s="1"/>
      <c r="K736" s="1"/>
      <c r="L736" s="1"/>
      <c r="M736" s="1"/>
      <c r="N736" s="3"/>
      <c r="O736" s="3"/>
      <c r="P736" s="3"/>
      <c r="Q736" s="3"/>
      <c r="R736" s="3"/>
      <c r="S736" s="3"/>
      <c r="AB736" s="4"/>
      <c r="AC736" s="4"/>
      <c r="AD736" s="4"/>
      <c r="AE736" s="4"/>
      <c r="AF736" s="4"/>
      <c r="AG736" s="4"/>
    </row>
    <row r="737" spans="1:33" ht="15.75" customHeight="1" x14ac:dyDescent="0.2">
      <c r="A737" s="1"/>
      <c r="B737" s="1"/>
      <c r="C737" s="1"/>
      <c r="D737" s="1"/>
      <c r="E737" s="1"/>
      <c r="F737" s="1"/>
      <c r="G737" s="2"/>
      <c r="H737" s="1"/>
      <c r="I737" s="1"/>
      <c r="J737" s="1"/>
      <c r="K737" s="1"/>
      <c r="L737" s="1"/>
      <c r="M737" s="1"/>
      <c r="N737" s="3"/>
      <c r="O737" s="3"/>
      <c r="P737" s="3"/>
      <c r="Q737" s="3"/>
      <c r="R737" s="3"/>
      <c r="S737" s="3"/>
      <c r="AB737" s="4"/>
      <c r="AC737" s="4"/>
      <c r="AD737" s="4"/>
      <c r="AE737" s="4"/>
      <c r="AF737" s="4"/>
      <c r="AG737" s="4"/>
    </row>
    <row r="738" spans="1:33" ht="15.75" customHeight="1" x14ac:dyDescent="0.2">
      <c r="A738" s="1"/>
      <c r="B738" s="1"/>
      <c r="C738" s="1"/>
      <c r="D738" s="1"/>
      <c r="E738" s="1"/>
      <c r="F738" s="1"/>
      <c r="G738" s="2"/>
      <c r="H738" s="1"/>
      <c r="I738" s="1"/>
      <c r="J738" s="1"/>
      <c r="K738" s="1"/>
      <c r="L738" s="1"/>
      <c r="M738" s="1"/>
      <c r="N738" s="3"/>
      <c r="O738" s="3"/>
      <c r="P738" s="3"/>
      <c r="Q738" s="3"/>
      <c r="R738" s="3"/>
      <c r="S738" s="3"/>
      <c r="AB738" s="4"/>
      <c r="AC738" s="4"/>
      <c r="AD738" s="4"/>
      <c r="AE738" s="4"/>
      <c r="AF738" s="4"/>
      <c r="AG738" s="4"/>
    </row>
    <row r="739" spans="1:33" ht="15.75" customHeight="1" x14ac:dyDescent="0.2">
      <c r="A739" s="1"/>
      <c r="B739" s="1"/>
      <c r="C739" s="1"/>
      <c r="D739" s="1"/>
      <c r="E739" s="1"/>
      <c r="F739" s="1"/>
      <c r="G739" s="2"/>
      <c r="H739" s="1"/>
      <c r="I739" s="1"/>
      <c r="J739" s="1"/>
      <c r="K739" s="1"/>
      <c r="L739" s="1"/>
      <c r="M739" s="1"/>
      <c r="N739" s="3"/>
      <c r="O739" s="3"/>
      <c r="P739" s="3"/>
      <c r="Q739" s="3"/>
      <c r="R739" s="3"/>
      <c r="S739" s="3"/>
      <c r="AB739" s="4"/>
      <c r="AC739" s="4"/>
      <c r="AD739" s="4"/>
      <c r="AE739" s="4"/>
      <c r="AF739" s="4"/>
      <c r="AG739" s="4"/>
    </row>
    <row r="740" spans="1:33" ht="15.75" customHeight="1" x14ac:dyDescent="0.2">
      <c r="A740" s="1"/>
      <c r="B740" s="1"/>
      <c r="C740" s="1"/>
      <c r="D740" s="1"/>
      <c r="E740" s="1"/>
      <c r="F740" s="1"/>
      <c r="G740" s="2"/>
      <c r="H740" s="1"/>
      <c r="I740" s="1"/>
      <c r="J740" s="1"/>
      <c r="K740" s="1"/>
      <c r="L740" s="1"/>
      <c r="M740" s="1"/>
      <c r="N740" s="3"/>
      <c r="O740" s="3"/>
      <c r="P740" s="3"/>
      <c r="Q740" s="3"/>
      <c r="R740" s="3"/>
      <c r="S740" s="3"/>
      <c r="AB740" s="4"/>
      <c r="AC740" s="4"/>
      <c r="AD740" s="4"/>
      <c r="AE740" s="4"/>
      <c r="AF740" s="4"/>
      <c r="AG740" s="4"/>
    </row>
    <row r="741" spans="1:33" ht="15.75" customHeight="1" x14ac:dyDescent="0.2">
      <c r="A741" s="1"/>
      <c r="B741" s="1"/>
      <c r="C741" s="1"/>
      <c r="D741" s="1"/>
      <c r="E741" s="1"/>
      <c r="F741" s="1"/>
      <c r="G741" s="2"/>
      <c r="H741" s="1"/>
      <c r="I741" s="1"/>
      <c r="J741" s="1"/>
      <c r="K741" s="1"/>
      <c r="L741" s="1"/>
      <c r="M741" s="1"/>
      <c r="N741" s="3"/>
      <c r="O741" s="3"/>
      <c r="P741" s="3"/>
      <c r="Q741" s="3"/>
      <c r="R741" s="3"/>
      <c r="S741" s="3"/>
      <c r="AB741" s="4"/>
      <c r="AC741" s="4"/>
      <c r="AD741" s="4"/>
      <c r="AE741" s="4"/>
      <c r="AF741" s="4"/>
      <c r="AG741" s="4"/>
    </row>
    <row r="742" spans="1:33" ht="15.75" customHeight="1" x14ac:dyDescent="0.2">
      <c r="A742" s="1"/>
      <c r="B742" s="1"/>
      <c r="C742" s="1"/>
      <c r="D742" s="1"/>
      <c r="E742" s="1"/>
      <c r="F742" s="1"/>
      <c r="G742" s="2"/>
      <c r="H742" s="1"/>
      <c r="I742" s="1"/>
      <c r="J742" s="1"/>
      <c r="K742" s="1"/>
      <c r="L742" s="1"/>
      <c r="M742" s="1"/>
      <c r="N742" s="3"/>
      <c r="O742" s="3"/>
      <c r="P742" s="3"/>
      <c r="Q742" s="3"/>
      <c r="R742" s="3"/>
      <c r="S742" s="3"/>
      <c r="AB742" s="4"/>
      <c r="AC742" s="4"/>
      <c r="AD742" s="4"/>
      <c r="AE742" s="4"/>
      <c r="AF742" s="4"/>
      <c r="AG742" s="4"/>
    </row>
    <row r="743" spans="1:33" ht="15.75" customHeight="1" x14ac:dyDescent="0.2">
      <c r="A743" s="1"/>
      <c r="B743" s="1"/>
      <c r="C743" s="1"/>
      <c r="D743" s="1"/>
      <c r="E743" s="1"/>
      <c r="F743" s="1"/>
      <c r="G743" s="2"/>
      <c r="H743" s="1"/>
      <c r="I743" s="1"/>
      <c r="J743" s="1"/>
      <c r="K743" s="1"/>
      <c r="L743" s="1"/>
      <c r="M743" s="1"/>
      <c r="N743" s="3"/>
      <c r="O743" s="3"/>
      <c r="P743" s="3"/>
      <c r="Q743" s="3"/>
      <c r="R743" s="3"/>
      <c r="S743" s="3"/>
      <c r="AB743" s="4"/>
      <c r="AC743" s="4"/>
      <c r="AD743" s="4"/>
      <c r="AE743" s="4"/>
      <c r="AF743" s="4"/>
      <c r="AG743" s="4"/>
    </row>
    <row r="744" spans="1:33" ht="15.75" customHeight="1" x14ac:dyDescent="0.2">
      <c r="A744" s="1"/>
      <c r="B744" s="1"/>
      <c r="C744" s="1"/>
      <c r="D744" s="1"/>
      <c r="E744" s="1"/>
      <c r="F744" s="1"/>
      <c r="G744" s="2"/>
      <c r="H744" s="1"/>
      <c r="I744" s="1"/>
      <c r="J744" s="1"/>
      <c r="K744" s="1"/>
      <c r="L744" s="1"/>
      <c r="M744" s="1"/>
      <c r="N744" s="3"/>
      <c r="O744" s="3"/>
      <c r="P744" s="3"/>
      <c r="Q744" s="3"/>
      <c r="R744" s="3"/>
      <c r="S744" s="3"/>
      <c r="AB744" s="4"/>
      <c r="AC744" s="4"/>
      <c r="AD744" s="4"/>
      <c r="AE744" s="4"/>
      <c r="AF744" s="4"/>
      <c r="AG744" s="4"/>
    </row>
    <row r="745" spans="1:33" ht="15.75" customHeight="1" x14ac:dyDescent="0.2">
      <c r="A745" s="1"/>
      <c r="B745" s="1"/>
      <c r="C745" s="1"/>
      <c r="D745" s="1"/>
      <c r="E745" s="1"/>
      <c r="F745" s="1"/>
      <c r="G745" s="2"/>
      <c r="H745" s="1"/>
      <c r="I745" s="1"/>
      <c r="J745" s="1"/>
      <c r="K745" s="1"/>
      <c r="L745" s="1"/>
      <c r="M745" s="1"/>
      <c r="N745" s="3"/>
      <c r="O745" s="3"/>
      <c r="P745" s="3"/>
      <c r="Q745" s="3"/>
      <c r="R745" s="3"/>
      <c r="S745" s="3"/>
      <c r="AB745" s="4"/>
      <c r="AC745" s="4"/>
      <c r="AD745" s="4"/>
      <c r="AE745" s="4"/>
      <c r="AF745" s="4"/>
      <c r="AG745" s="4"/>
    </row>
    <row r="746" spans="1:33" ht="15.75" customHeight="1" x14ac:dyDescent="0.2">
      <c r="A746" s="1"/>
      <c r="B746" s="1"/>
      <c r="C746" s="1"/>
      <c r="D746" s="1"/>
      <c r="E746" s="1"/>
      <c r="F746" s="1"/>
      <c r="G746" s="2"/>
      <c r="H746" s="1"/>
      <c r="I746" s="1"/>
      <c r="J746" s="1"/>
      <c r="K746" s="1"/>
      <c r="L746" s="1"/>
      <c r="M746" s="1"/>
      <c r="N746" s="3"/>
      <c r="O746" s="3"/>
      <c r="P746" s="3"/>
      <c r="Q746" s="3"/>
      <c r="R746" s="3"/>
      <c r="S746" s="3"/>
      <c r="AB746" s="4"/>
      <c r="AC746" s="4"/>
      <c r="AD746" s="4"/>
      <c r="AE746" s="4"/>
      <c r="AF746" s="4"/>
      <c r="AG746" s="4"/>
    </row>
    <row r="747" spans="1:33" ht="15.75" customHeight="1" x14ac:dyDescent="0.2">
      <c r="A747" s="1"/>
      <c r="B747" s="1"/>
      <c r="C747" s="1"/>
      <c r="D747" s="1"/>
      <c r="E747" s="1"/>
      <c r="F747" s="1"/>
      <c r="G747" s="2"/>
      <c r="H747" s="1"/>
      <c r="I747" s="1"/>
      <c r="J747" s="1"/>
      <c r="K747" s="1"/>
      <c r="L747" s="1"/>
      <c r="M747" s="1"/>
      <c r="N747" s="3"/>
      <c r="O747" s="3"/>
      <c r="P747" s="3"/>
      <c r="Q747" s="3"/>
      <c r="R747" s="3"/>
      <c r="S747" s="3"/>
      <c r="AB747" s="4"/>
      <c r="AC747" s="4"/>
      <c r="AD747" s="4"/>
      <c r="AE747" s="4"/>
      <c r="AF747" s="4"/>
      <c r="AG747" s="4"/>
    </row>
    <row r="748" spans="1:33" ht="15.75" customHeight="1" x14ac:dyDescent="0.2">
      <c r="A748" s="1"/>
      <c r="B748" s="1"/>
      <c r="C748" s="1"/>
      <c r="D748" s="1"/>
      <c r="E748" s="1"/>
      <c r="F748" s="1"/>
      <c r="G748" s="2"/>
      <c r="H748" s="1"/>
      <c r="I748" s="1"/>
      <c r="J748" s="1"/>
      <c r="K748" s="1"/>
      <c r="L748" s="1"/>
      <c r="M748" s="1"/>
      <c r="N748" s="3"/>
      <c r="O748" s="3"/>
      <c r="P748" s="3"/>
      <c r="Q748" s="3"/>
      <c r="R748" s="3"/>
      <c r="S748" s="3"/>
      <c r="AB748" s="4"/>
      <c r="AC748" s="4"/>
      <c r="AD748" s="4"/>
      <c r="AE748" s="4"/>
      <c r="AF748" s="4"/>
      <c r="AG748" s="4"/>
    </row>
    <row r="749" spans="1:33" ht="15.75" customHeight="1" x14ac:dyDescent="0.2">
      <c r="A749" s="1"/>
      <c r="B749" s="1"/>
      <c r="C749" s="1"/>
      <c r="D749" s="1"/>
      <c r="E749" s="1"/>
      <c r="F749" s="1"/>
      <c r="G749" s="2"/>
      <c r="H749" s="1"/>
      <c r="I749" s="1"/>
      <c r="J749" s="1"/>
      <c r="K749" s="1"/>
      <c r="L749" s="1"/>
      <c r="M749" s="1"/>
      <c r="N749" s="3"/>
      <c r="O749" s="3"/>
      <c r="P749" s="3"/>
      <c r="Q749" s="3"/>
      <c r="R749" s="3"/>
      <c r="S749" s="3"/>
      <c r="AB749" s="4"/>
      <c r="AC749" s="4"/>
      <c r="AD749" s="4"/>
      <c r="AE749" s="4"/>
      <c r="AF749" s="4"/>
      <c r="AG749" s="4"/>
    </row>
    <row r="750" spans="1:33" ht="15.75" customHeight="1" x14ac:dyDescent="0.2">
      <c r="A750" s="1"/>
      <c r="B750" s="1"/>
      <c r="C750" s="1"/>
      <c r="D750" s="1"/>
      <c r="E750" s="1"/>
      <c r="F750" s="1"/>
      <c r="G750" s="2"/>
      <c r="H750" s="1"/>
      <c r="I750" s="1"/>
      <c r="J750" s="1"/>
      <c r="K750" s="1"/>
      <c r="L750" s="1"/>
      <c r="M750" s="1"/>
      <c r="N750" s="3"/>
      <c r="O750" s="3"/>
      <c r="P750" s="3"/>
      <c r="Q750" s="3"/>
      <c r="R750" s="3"/>
      <c r="S750" s="3"/>
      <c r="AB750" s="4"/>
      <c r="AC750" s="4"/>
      <c r="AD750" s="4"/>
      <c r="AE750" s="4"/>
      <c r="AF750" s="4"/>
      <c r="AG750" s="4"/>
    </row>
    <row r="751" spans="1:33" ht="15.75" customHeight="1" x14ac:dyDescent="0.2">
      <c r="A751" s="1"/>
      <c r="B751" s="1"/>
      <c r="C751" s="1"/>
      <c r="D751" s="1"/>
      <c r="E751" s="1"/>
      <c r="F751" s="1"/>
      <c r="G751" s="2"/>
      <c r="H751" s="1"/>
      <c r="I751" s="1"/>
      <c r="J751" s="1"/>
      <c r="K751" s="1"/>
      <c r="L751" s="1"/>
      <c r="M751" s="1"/>
      <c r="N751" s="3"/>
      <c r="O751" s="3"/>
      <c r="P751" s="3"/>
      <c r="Q751" s="3"/>
      <c r="R751" s="3"/>
      <c r="S751" s="3"/>
      <c r="AB751" s="4"/>
      <c r="AC751" s="4"/>
      <c r="AD751" s="4"/>
      <c r="AE751" s="4"/>
      <c r="AF751" s="4"/>
      <c r="AG751" s="4"/>
    </row>
    <row r="752" spans="1:33" ht="15.75" customHeight="1" x14ac:dyDescent="0.2">
      <c r="A752" s="1"/>
      <c r="B752" s="1"/>
      <c r="C752" s="1"/>
      <c r="D752" s="1"/>
      <c r="E752" s="1"/>
      <c r="F752" s="1"/>
      <c r="G752" s="2"/>
      <c r="H752" s="1"/>
      <c r="I752" s="1"/>
      <c r="J752" s="1"/>
      <c r="K752" s="1"/>
      <c r="L752" s="1"/>
      <c r="M752" s="1"/>
      <c r="N752" s="3"/>
      <c r="O752" s="3"/>
      <c r="P752" s="3"/>
      <c r="Q752" s="3"/>
      <c r="R752" s="3"/>
      <c r="S752" s="3"/>
      <c r="AB752" s="4"/>
      <c r="AC752" s="4"/>
      <c r="AD752" s="4"/>
      <c r="AE752" s="4"/>
      <c r="AF752" s="4"/>
      <c r="AG752" s="4"/>
    </row>
    <row r="753" spans="1:33" ht="15.75" customHeight="1" x14ac:dyDescent="0.2">
      <c r="A753" s="1"/>
      <c r="B753" s="1"/>
      <c r="C753" s="1"/>
      <c r="D753" s="1"/>
      <c r="E753" s="1"/>
      <c r="F753" s="1"/>
      <c r="G753" s="2"/>
      <c r="H753" s="1"/>
      <c r="I753" s="1"/>
      <c r="J753" s="1"/>
      <c r="K753" s="1"/>
      <c r="L753" s="1"/>
      <c r="M753" s="1"/>
      <c r="N753" s="3"/>
      <c r="O753" s="3"/>
      <c r="P753" s="3"/>
      <c r="Q753" s="3"/>
      <c r="R753" s="3"/>
      <c r="S753" s="3"/>
      <c r="AB753" s="4"/>
      <c r="AC753" s="4"/>
      <c r="AD753" s="4"/>
      <c r="AE753" s="4"/>
      <c r="AF753" s="4"/>
      <c r="AG753" s="4"/>
    </row>
    <row r="754" spans="1:33" ht="15.75" customHeight="1" x14ac:dyDescent="0.2">
      <c r="A754" s="1"/>
      <c r="B754" s="1"/>
      <c r="C754" s="1"/>
      <c r="D754" s="1"/>
      <c r="E754" s="1"/>
      <c r="F754" s="1"/>
      <c r="G754" s="2"/>
      <c r="H754" s="1"/>
      <c r="I754" s="1"/>
      <c r="J754" s="1"/>
      <c r="K754" s="1"/>
      <c r="L754" s="1"/>
      <c r="M754" s="1"/>
      <c r="N754" s="3"/>
      <c r="O754" s="3"/>
      <c r="P754" s="3"/>
      <c r="Q754" s="3"/>
      <c r="R754" s="3"/>
      <c r="S754" s="3"/>
      <c r="AB754" s="4"/>
      <c r="AC754" s="4"/>
      <c r="AD754" s="4"/>
      <c r="AE754" s="4"/>
      <c r="AF754" s="4"/>
      <c r="AG754" s="4"/>
    </row>
    <row r="755" spans="1:33" ht="15.75" customHeight="1" x14ac:dyDescent="0.2">
      <c r="A755" s="1"/>
      <c r="B755" s="1"/>
      <c r="C755" s="1"/>
      <c r="D755" s="1"/>
      <c r="E755" s="1"/>
      <c r="F755" s="1"/>
      <c r="G755" s="2"/>
      <c r="H755" s="1"/>
      <c r="I755" s="1"/>
      <c r="J755" s="1"/>
      <c r="K755" s="1"/>
      <c r="L755" s="1"/>
      <c r="M755" s="1"/>
      <c r="N755" s="3"/>
      <c r="O755" s="3"/>
      <c r="P755" s="3"/>
      <c r="Q755" s="3"/>
      <c r="R755" s="3"/>
      <c r="S755" s="3"/>
      <c r="AB755" s="4"/>
      <c r="AC755" s="4"/>
      <c r="AD755" s="4"/>
      <c r="AE755" s="4"/>
      <c r="AF755" s="4"/>
      <c r="AG755" s="4"/>
    </row>
    <row r="756" spans="1:33" ht="15.75" customHeight="1" x14ac:dyDescent="0.2">
      <c r="A756" s="1"/>
      <c r="B756" s="1"/>
      <c r="C756" s="1"/>
      <c r="D756" s="1"/>
      <c r="E756" s="1"/>
      <c r="F756" s="1"/>
      <c r="G756" s="2"/>
      <c r="H756" s="1"/>
      <c r="I756" s="1"/>
      <c r="J756" s="1"/>
      <c r="K756" s="1"/>
      <c r="L756" s="1"/>
      <c r="M756" s="1"/>
      <c r="N756" s="3"/>
      <c r="O756" s="3"/>
      <c r="P756" s="3"/>
      <c r="Q756" s="3"/>
      <c r="R756" s="3"/>
      <c r="S756" s="3"/>
      <c r="AB756" s="4"/>
      <c r="AC756" s="4"/>
      <c r="AD756" s="4"/>
      <c r="AE756" s="4"/>
      <c r="AF756" s="4"/>
      <c r="AG756" s="4"/>
    </row>
    <row r="757" spans="1:33" ht="15.75" customHeight="1" x14ac:dyDescent="0.2">
      <c r="A757" s="1"/>
      <c r="B757" s="1"/>
      <c r="C757" s="1"/>
      <c r="D757" s="1"/>
      <c r="E757" s="1"/>
      <c r="F757" s="1"/>
      <c r="G757" s="2"/>
      <c r="H757" s="1"/>
      <c r="I757" s="1"/>
      <c r="J757" s="1"/>
      <c r="K757" s="1"/>
      <c r="L757" s="1"/>
      <c r="M757" s="1"/>
      <c r="N757" s="3"/>
      <c r="O757" s="3"/>
      <c r="P757" s="3"/>
      <c r="Q757" s="3"/>
      <c r="R757" s="3"/>
      <c r="S757" s="3"/>
      <c r="AB757" s="4"/>
      <c r="AC757" s="4"/>
      <c r="AD757" s="4"/>
      <c r="AE757" s="4"/>
      <c r="AF757" s="4"/>
      <c r="AG757" s="4"/>
    </row>
    <row r="758" spans="1:33" ht="15.75" customHeight="1" x14ac:dyDescent="0.2">
      <c r="A758" s="1"/>
      <c r="B758" s="1"/>
      <c r="C758" s="1"/>
      <c r="D758" s="1"/>
      <c r="E758" s="1"/>
      <c r="F758" s="1"/>
      <c r="G758" s="2"/>
      <c r="H758" s="1"/>
      <c r="I758" s="1"/>
      <c r="J758" s="1"/>
      <c r="K758" s="1"/>
      <c r="L758" s="1"/>
      <c r="M758" s="1"/>
      <c r="N758" s="3"/>
      <c r="O758" s="3"/>
      <c r="P758" s="3"/>
      <c r="Q758" s="3"/>
      <c r="R758" s="3"/>
      <c r="S758" s="3"/>
      <c r="AB758" s="4"/>
      <c r="AC758" s="4"/>
      <c r="AD758" s="4"/>
      <c r="AE758" s="4"/>
      <c r="AF758" s="4"/>
      <c r="AG758" s="4"/>
    </row>
    <row r="759" spans="1:33" ht="15.75" customHeight="1" x14ac:dyDescent="0.2">
      <c r="A759" s="1"/>
      <c r="B759" s="1"/>
      <c r="C759" s="1"/>
      <c r="D759" s="1"/>
      <c r="E759" s="1"/>
      <c r="F759" s="1"/>
      <c r="G759" s="2"/>
      <c r="H759" s="1"/>
      <c r="I759" s="1"/>
      <c r="J759" s="1"/>
      <c r="K759" s="1"/>
      <c r="L759" s="1"/>
      <c r="M759" s="1"/>
      <c r="N759" s="3"/>
      <c r="O759" s="3"/>
      <c r="P759" s="3"/>
      <c r="Q759" s="3"/>
      <c r="R759" s="3"/>
      <c r="S759" s="3"/>
      <c r="AB759" s="4"/>
      <c r="AC759" s="4"/>
      <c r="AD759" s="4"/>
      <c r="AE759" s="4"/>
      <c r="AF759" s="4"/>
      <c r="AG759" s="4"/>
    </row>
    <row r="760" spans="1:33" ht="15.75" customHeight="1" x14ac:dyDescent="0.2">
      <c r="A760" s="1"/>
      <c r="B760" s="1"/>
      <c r="C760" s="1"/>
      <c r="D760" s="1"/>
      <c r="E760" s="1"/>
      <c r="F760" s="1"/>
      <c r="G760" s="2"/>
      <c r="H760" s="1"/>
      <c r="I760" s="1"/>
      <c r="J760" s="1"/>
      <c r="K760" s="1"/>
      <c r="L760" s="1"/>
      <c r="M760" s="1"/>
      <c r="N760" s="3"/>
      <c r="O760" s="3"/>
      <c r="P760" s="3"/>
      <c r="Q760" s="3"/>
      <c r="R760" s="3"/>
      <c r="S760" s="3"/>
      <c r="AB760" s="4"/>
      <c r="AC760" s="4"/>
      <c r="AD760" s="4"/>
      <c r="AE760" s="4"/>
      <c r="AF760" s="4"/>
      <c r="AG760" s="4"/>
    </row>
    <row r="761" spans="1:33" ht="15.75" customHeight="1" x14ac:dyDescent="0.2">
      <c r="A761" s="1"/>
      <c r="B761" s="1"/>
      <c r="C761" s="1"/>
      <c r="D761" s="1"/>
      <c r="E761" s="1"/>
      <c r="F761" s="1"/>
      <c r="G761" s="2"/>
      <c r="H761" s="1"/>
      <c r="I761" s="1"/>
      <c r="J761" s="1"/>
      <c r="K761" s="1"/>
      <c r="L761" s="1"/>
      <c r="M761" s="1"/>
      <c r="N761" s="3"/>
      <c r="O761" s="3"/>
      <c r="P761" s="3"/>
      <c r="Q761" s="3"/>
      <c r="R761" s="3"/>
      <c r="S761" s="3"/>
      <c r="AB761" s="4"/>
      <c r="AC761" s="4"/>
      <c r="AD761" s="4"/>
      <c r="AE761" s="4"/>
      <c r="AF761" s="4"/>
      <c r="AG761" s="4"/>
    </row>
    <row r="762" spans="1:33" ht="15.75" customHeight="1" x14ac:dyDescent="0.2">
      <c r="A762" s="1"/>
      <c r="B762" s="1"/>
      <c r="C762" s="1"/>
      <c r="D762" s="1"/>
      <c r="E762" s="1"/>
      <c r="F762" s="1"/>
      <c r="G762" s="2"/>
      <c r="H762" s="1"/>
      <c r="I762" s="1"/>
      <c r="J762" s="1"/>
      <c r="K762" s="1"/>
      <c r="L762" s="1"/>
      <c r="M762" s="1"/>
      <c r="N762" s="3"/>
      <c r="O762" s="3"/>
      <c r="P762" s="3"/>
      <c r="Q762" s="3"/>
      <c r="R762" s="3"/>
      <c r="S762" s="3"/>
      <c r="AB762" s="4"/>
      <c r="AC762" s="4"/>
      <c r="AD762" s="4"/>
      <c r="AE762" s="4"/>
      <c r="AF762" s="4"/>
      <c r="AG762" s="4"/>
    </row>
    <row r="763" spans="1:33" ht="15.75" customHeight="1" x14ac:dyDescent="0.2">
      <c r="A763" s="1"/>
      <c r="B763" s="1"/>
      <c r="C763" s="1"/>
      <c r="D763" s="1"/>
      <c r="E763" s="1"/>
      <c r="F763" s="1"/>
      <c r="G763" s="2"/>
      <c r="H763" s="1"/>
      <c r="I763" s="1"/>
      <c r="J763" s="1"/>
      <c r="K763" s="1"/>
      <c r="L763" s="1"/>
      <c r="M763" s="1"/>
      <c r="N763" s="3"/>
      <c r="O763" s="3"/>
      <c r="P763" s="3"/>
      <c r="Q763" s="3"/>
      <c r="R763" s="3"/>
      <c r="S763" s="3"/>
      <c r="AB763" s="4"/>
      <c r="AC763" s="4"/>
      <c r="AD763" s="4"/>
      <c r="AE763" s="4"/>
      <c r="AF763" s="4"/>
      <c r="AG763" s="4"/>
    </row>
    <row r="764" spans="1:33" ht="15.75" customHeight="1" x14ac:dyDescent="0.2">
      <c r="A764" s="1"/>
      <c r="B764" s="1"/>
      <c r="C764" s="1"/>
      <c r="D764" s="1"/>
      <c r="E764" s="1"/>
      <c r="F764" s="1"/>
      <c r="G764" s="2"/>
      <c r="H764" s="1"/>
      <c r="I764" s="1"/>
      <c r="J764" s="1"/>
      <c r="K764" s="1"/>
      <c r="L764" s="1"/>
      <c r="M764" s="1"/>
      <c r="N764" s="3"/>
      <c r="O764" s="3"/>
      <c r="P764" s="3"/>
      <c r="Q764" s="3"/>
      <c r="R764" s="3"/>
      <c r="S764" s="3"/>
      <c r="AB764" s="4"/>
      <c r="AC764" s="4"/>
      <c r="AD764" s="4"/>
      <c r="AE764" s="4"/>
      <c r="AF764" s="4"/>
      <c r="AG764" s="4"/>
    </row>
    <row r="765" spans="1:33" ht="15.75" customHeight="1" x14ac:dyDescent="0.2">
      <c r="A765" s="1"/>
      <c r="B765" s="1"/>
      <c r="C765" s="1"/>
      <c r="D765" s="1"/>
      <c r="E765" s="1"/>
      <c r="F765" s="1"/>
      <c r="G765" s="2"/>
      <c r="H765" s="1"/>
      <c r="I765" s="1"/>
      <c r="J765" s="1"/>
      <c r="K765" s="1"/>
      <c r="L765" s="1"/>
      <c r="M765" s="1"/>
      <c r="N765" s="3"/>
      <c r="O765" s="3"/>
      <c r="P765" s="3"/>
      <c r="Q765" s="3"/>
      <c r="R765" s="3"/>
      <c r="S765" s="3"/>
      <c r="AB765" s="4"/>
      <c r="AC765" s="4"/>
      <c r="AD765" s="4"/>
      <c r="AE765" s="4"/>
      <c r="AF765" s="4"/>
      <c r="AG765" s="4"/>
    </row>
    <row r="766" spans="1:33" ht="15.75" customHeight="1" x14ac:dyDescent="0.2">
      <c r="A766" s="1"/>
      <c r="B766" s="1"/>
      <c r="C766" s="1"/>
      <c r="D766" s="1"/>
      <c r="E766" s="1"/>
      <c r="F766" s="1"/>
      <c r="G766" s="2"/>
      <c r="H766" s="1"/>
      <c r="I766" s="1"/>
      <c r="J766" s="1"/>
      <c r="K766" s="1"/>
      <c r="L766" s="1"/>
      <c r="M766" s="1"/>
      <c r="N766" s="3"/>
      <c r="O766" s="3"/>
      <c r="P766" s="3"/>
      <c r="Q766" s="3"/>
      <c r="R766" s="3"/>
      <c r="S766" s="3"/>
      <c r="AB766" s="4"/>
      <c r="AC766" s="4"/>
      <c r="AD766" s="4"/>
      <c r="AE766" s="4"/>
      <c r="AF766" s="4"/>
      <c r="AG766" s="4"/>
    </row>
    <row r="767" spans="1:33" ht="15.75" customHeight="1" x14ac:dyDescent="0.2">
      <c r="A767" s="1"/>
      <c r="B767" s="1"/>
      <c r="C767" s="1"/>
      <c r="D767" s="1"/>
      <c r="E767" s="1"/>
      <c r="F767" s="1"/>
      <c r="G767" s="2"/>
      <c r="H767" s="1"/>
      <c r="I767" s="1"/>
      <c r="J767" s="1"/>
      <c r="K767" s="1"/>
      <c r="L767" s="1"/>
      <c r="M767" s="1"/>
      <c r="N767" s="3"/>
      <c r="O767" s="3"/>
      <c r="P767" s="3"/>
      <c r="Q767" s="3"/>
      <c r="R767" s="3"/>
      <c r="S767" s="3"/>
      <c r="AB767" s="4"/>
      <c r="AC767" s="4"/>
      <c r="AD767" s="4"/>
      <c r="AE767" s="4"/>
      <c r="AF767" s="4"/>
      <c r="AG767" s="4"/>
    </row>
    <row r="768" spans="1:33" ht="15.75" customHeight="1" x14ac:dyDescent="0.2">
      <c r="A768" s="1"/>
      <c r="B768" s="1"/>
      <c r="C768" s="1"/>
      <c r="D768" s="1"/>
      <c r="E768" s="1"/>
      <c r="F768" s="1"/>
      <c r="G768" s="2"/>
      <c r="H768" s="1"/>
      <c r="I768" s="1"/>
      <c r="J768" s="1"/>
      <c r="K768" s="1"/>
      <c r="L768" s="1"/>
      <c r="M768" s="1"/>
      <c r="N768" s="3"/>
      <c r="O768" s="3"/>
      <c r="P768" s="3"/>
      <c r="Q768" s="3"/>
      <c r="R768" s="3"/>
      <c r="S768" s="3"/>
      <c r="AB768" s="4"/>
      <c r="AC768" s="4"/>
      <c r="AD768" s="4"/>
      <c r="AE768" s="4"/>
      <c r="AF768" s="4"/>
      <c r="AG768" s="4"/>
    </row>
    <row r="769" spans="1:33" ht="15.75" customHeight="1" x14ac:dyDescent="0.2">
      <c r="A769" s="1"/>
      <c r="B769" s="1"/>
      <c r="C769" s="1"/>
      <c r="D769" s="1"/>
      <c r="E769" s="1"/>
      <c r="F769" s="1"/>
      <c r="G769" s="2"/>
      <c r="H769" s="1"/>
      <c r="I769" s="1"/>
      <c r="J769" s="1"/>
      <c r="K769" s="1"/>
      <c r="L769" s="1"/>
      <c r="M769" s="1"/>
      <c r="N769" s="3"/>
      <c r="O769" s="3"/>
      <c r="P769" s="3"/>
      <c r="Q769" s="3"/>
      <c r="R769" s="3"/>
      <c r="S769" s="3"/>
      <c r="AB769" s="4"/>
      <c r="AC769" s="4"/>
      <c r="AD769" s="4"/>
      <c r="AE769" s="4"/>
      <c r="AF769" s="4"/>
      <c r="AG769" s="4"/>
    </row>
    <row r="770" spans="1:33" ht="15.75" customHeight="1" x14ac:dyDescent="0.2">
      <c r="A770" s="1"/>
      <c r="B770" s="1"/>
      <c r="C770" s="1"/>
      <c r="D770" s="1"/>
      <c r="E770" s="1"/>
      <c r="F770" s="1"/>
      <c r="G770" s="2"/>
      <c r="H770" s="1"/>
      <c r="I770" s="1"/>
      <c r="J770" s="1"/>
      <c r="K770" s="1"/>
      <c r="L770" s="1"/>
      <c r="M770" s="1"/>
      <c r="N770" s="3"/>
      <c r="O770" s="3"/>
      <c r="P770" s="3"/>
      <c r="Q770" s="3"/>
      <c r="R770" s="3"/>
      <c r="S770" s="3"/>
      <c r="AB770" s="4"/>
      <c r="AC770" s="4"/>
      <c r="AD770" s="4"/>
      <c r="AE770" s="4"/>
      <c r="AF770" s="4"/>
      <c r="AG770" s="4"/>
    </row>
    <row r="771" spans="1:33" ht="15.75" customHeight="1" x14ac:dyDescent="0.2">
      <c r="A771" s="1"/>
      <c r="B771" s="1"/>
      <c r="C771" s="1"/>
      <c r="D771" s="1"/>
      <c r="E771" s="1"/>
      <c r="F771" s="1"/>
      <c r="G771" s="2"/>
      <c r="H771" s="1"/>
      <c r="I771" s="1"/>
      <c r="J771" s="1"/>
      <c r="K771" s="1"/>
      <c r="L771" s="1"/>
      <c r="M771" s="1"/>
      <c r="N771" s="3"/>
      <c r="O771" s="3"/>
      <c r="P771" s="3"/>
      <c r="Q771" s="3"/>
      <c r="R771" s="3"/>
      <c r="S771" s="3"/>
      <c r="AB771" s="4"/>
      <c r="AC771" s="4"/>
      <c r="AD771" s="4"/>
      <c r="AE771" s="4"/>
      <c r="AF771" s="4"/>
      <c r="AG771" s="4"/>
    </row>
    <row r="772" spans="1:33" ht="15.75" customHeight="1" x14ac:dyDescent="0.2">
      <c r="A772" s="1"/>
      <c r="B772" s="1"/>
      <c r="C772" s="1"/>
      <c r="D772" s="1"/>
      <c r="E772" s="1"/>
      <c r="F772" s="1"/>
      <c r="G772" s="2"/>
      <c r="H772" s="1"/>
      <c r="I772" s="1"/>
      <c r="J772" s="1"/>
      <c r="K772" s="1"/>
      <c r="L772" s="1"/>
      <c r="M772" s="1"/>
      <c r="N772" s="3"/>
      <c r="O772" s="3"/>
      <c r="P772" s="3"/>
      <c r="Q772" s="3"/>
      <c r="R772" s="3"/>
      <c r="S772" s="3"/>
      <c r="AB772" s="4"/>
      <c r="AC772" s="4"/>
      <c r="AD772" s="4"/>
      <c r="AE772" s="4"/>
      <c r="AF772" s="4"/>
      <c r="AG772" s="4"/>
    </row>
    <row r="773" spans="1:33" ht="15.75" customHeight="1" x14ac:dyDescent="0.2">
      <c r="A773" s="1"/>
      <c r="B773" s="1"/>
      <c r="C773" s="1"/>
      <c r="D773" s="1"/>
      <c r="E773" s="1"/>
      <c r="F773" s="1"/>
      <c r="G773" s="2"/>
      <c r="H773" s="1"/>
      <c r="I773" s="1"/>
      <c r="J773" s="1"/>
      <c r="K773" s="1"/>
      <c r="L773" s="1"/>
      <c r="M773" s="1"/>
      <c r="N773" s="3"/>
      <c r="O773" s="3"/>
      <c r="P773" s="3"/>
      <c r="Q773" s="3"/>
      <c r="R773" s="3"/>
      <c r="S773" s="3"/>
      <c r="AB773" s="4"/>
      <c r="AC773" s="4"/>
      <c r="AD773" s="4"/>
      <c r="AE773" s="4"/>
      <c r="AF773" s="4"/>
      <c r="AG773" s="4"/>
    </row>
    <row r="774" spans="1:33" ht="15.75" customHeight="1" x14ac:dyDescent="0.2">
      <c r="A774" s="1"/>
      <c r="B774" s="1"/>
      <c r="C774" s="1"/>
      <c r="D774" s="1"/>
      <c r="E774" s="1"/>
      <c r="F774" s="1"/>
      <c r="G774" s="2"/>
      <c r="H774" s="1"/>
      <c r="I774" s="1"/>
      <c r="J774" s="1"/>
      <c r="K774" s="1"/>
      <c r="L774" s="1"/>
      <c r="M774" s="1"/>
      <c r="N774" s="3"/>
      <c r="O774" s="3"/>
      <c r="P774" s="3"/>
      <c r="Q774" s="3"/>
      <c r="R774" s="3"/>
      <c r="S774" s="3"/>
      <c r="AB774" s="4"/>
      <c r="AC774" s="4"/>
      <c r="AD774" s="4"/>
      <c r="AE774" s="4"/>
      <c r="AF774" s="4"/>
      <c r="AG774" s="4"/>
    </row>
    <row r="775" spans="1:33" ht="15.75" customHeight="1" x14ac:dyDescent="0.2">
      <c r="A775" s="1"/>
      <c r="B775" s="1"/>
      <c r="C775" s="1"/>
      <c r="D775" s="1"/>
      <c r="E775" s="1"/>
      <c r="F775" s="1"/>
      <c r="G775" s="2"/>
      <c r="H775" s="1"/>
      <c r="I775" s="1"/>
      <c r="J775" s="1"/>
      <c r="K775" s="1"/>
      <c r="L775" s="1"/>
      <c r="M775" s="1"/>
      <c r="N775" s="3"/>
      <c r="O775" s="3"/>
      <c r="P775" s="3"/>
      <c r="Q775" s="3"/>
      <c r="R775" s="3"/>
      <c r="S775" s="3"/>
      <c r="AB775" s="4"/>
      <c r="AC775" s="4"/>
      <c r="AD775" s="4"/>
      <c r="AE775" s="4"/>
      <c r="AF775" s="4"/>
      <c r="AG775" s="4"/>
    </row>
    <row r="776" spans="1:33" ht="15.75" customHeight="1" x14ac:dyDescent="0.2">
      <c r="A776" s="1"/>
      <c r="B776" s="1"/>
      <c r="C776" s="1"/>
      <c r="D776" s="1"/>
      <c r="E776" s="1"/>
      <c r="F776" s="1"/>
      <c r="G776" s="2"/>
      <c r="H776" s="1"/>
      <c r="I776" s="1"/>
      <c r="J776" s="1"/>
      <c r="K776" s="1"/>
      <c r="L776" s="1"/>
      <c r="M776" s="1"/>
      <c r="N776" s="3"/>
      <c r="O776" s="3"/>
      <c r="P776" s="3"/>
      <c r="Q776" s="3"/>
      <c r="R776" s="3"/>
      <c r="S776" s="3"/>
      <c r="AB776" s="4"/>
      <c r="AC776" s="4"/>
      <c r="AD776" s="4"/>
      <c r="AE776" s="4"/>
      <c r="AF776" s="4"/>
      <c r="AG776" s="4"/>
    </row>
    <row r="777" spans="1:33" ht="15.75" customHeight="1" x14ac:dyDescent="0.2">
      <c r="A777" s="1"/>
      <c r="B777" s="1"/>
      <c r="C777" s="1"/>
      <c r="D777" s="1"/>
      <c r="E777" s="1"/>
      <c r="F777" s="1"/>
      <c r="G777" s="2"/>
      <c r="H777" s="1"/>
      <c r="I777" s="1"/>
      <c r="J777" s="1"/>
      <c r="K777" s="1"/>
      <c r="L777" s="1"/>
      <c r="M777" s="1"/>
      <c r="N777" s="3"/>
      <c r="O777" s="3"/>
      <c r="P777" s="3"/>
      <c r="Q777" s="3"/>
      <c r="R777" s="3"/>
      <c r="S777" s="3"/>
      <c r="AB777" s="4"/>
      <c r="AC777" s="4"/>
      <c r="AD777" s="4"/>
      <c r="AE777" s="4"/>
      <c r="AF777" s="4"/>
      <c r="AG777" s="4"/>
    </row>
    <row r="778" spans="1:33" ht="15.75" customHeight="1" x14ac:dyDescent="0.2">
      <c r="A778" s="1"/>
      <c r="B778" s="1"/>
      <c r="C778" s="1"/>
      <c r="D778" s="1"/>
      <c r="E778" s="1"/>
      <c r="F778" s="1"/>
      <c r="G778" s="2"/>
      <c r="H778" s="1"/>
      <c r="I778" s="1"/>
      <c r="J778" s="1"/>
      <c r="K778" s="1"/>
      <c r="L778" s="1"/>
      <c r="M778" s="1"/>
      <c r="N778" s="3"/>
      <c r="O778" s="3"/>
      <c r="P778" s="3"/>
      <c r="Q778" s="3"/>
      <c r="R778" s="3"/>
      <c r="S778" s="3"/>
      <c r="AB778" s="4"/>
      <c r="AC778" s="4"/>
      <c r="AD778" s="4"/>
      <c r="AE778" s="4"/>
      <c r="AF778" s="4"/>
      <c r="AG778" s="4"/>
    </row>
    <row r="779" spans="1:33" ht="15.75" customHeight="1" x14ac:dyDescent="0.2">
      <c r="A779" s="1"/>
      <c r="B779" s="1"/>
      <c r="C779" s="1"/>
      <c r="D779" s="1"/>
      <c r="E779" s="1"/>
      <c r="F779" s="1"/>
      <c r="G779" s="2"/>
      <c r="H779" s="1"/>
      <c r="I779" s="1"/>
      <c r="J779" s="1"/>
      <c r="K779" s="1"/>
      <c r="L779" s="1"/>
      <c r="M779" s="1"/>
      <c r="N779" s="3"/>
      <c r="O779" s="3"/>
      <c r="P779" s="3"/>
      <c r="Q779" s="3"/>
      <c r="R779" s="3"/>
      <c r="S779" s="3"/>
      <c r="AB779" s="4"/>
      <c r="AC779" s="4"/>
      <c r="AD779" s="4"/>
      <c r="AE779" s="4"/>
      <c r="AF779" s="4"/>
      <c r="AG779" s="4"/>
    </row>
    <row r="780" spans="1:33" ht="15.75" customHeight="1" x14ac:dyDescent="0.2">
      <c r="A780" s="1"/>
      <c r="B780" s="1"/>
      <c r="C780" s="1"/>
      <c r="D780" s="1"/>
      <c r="E780" s="1"/>
      <c r="F780" s="1"/>
      <c r="G780" s="2"/>
      <c r="H780" s="1"/>
      <c r="I780" s="1"/>
      <c r="J780" s="1"/>
      <c r="K780" s="1"/>
      <c r="L780" s="1"/>
      <c r="M780" s="1"/>
      <c r="N780" s="3"/>
      <c r="O780" s="3"/>
      <c r="P780" s="3"/>
      <c r="Q780" s="3"/>
      <c r="R780" s="3"/>
      <c r="S780" s="3"/>
      <c r="AB780" s="4"/>
      <c r="AC780" s="4"/>
      <c r="AD780" s="4"/>
      <c r="AE780" s="4"/>
      <c r="AF780" s="4"/>
      <c r="AG780" s="4"/>
    </row>
    <row r="781" spans="1:33" ht="15.75" customHeight="1" x14ac:dyDescent="0.2">
      <c r="A781" s="1"/>
      <c r="B781" s="1"/>
      <c r="C781" s="1"/>
      <c r="D781" s="1"/>
      <c r="E781" s="1"/>
      <c r="F781" s="1"/>
      <c r="G781" s="2"/>
      <c r="H781" s="1"/>
      <c r="I781" s="1"/>
      <c r="J781" s="1"/>
      <c r="K781" s="1"/>
      <c r="L781" s="1"/>
      <c r="M781" s="1"/>
      <c r="N781" s="3"/>
      <c r="O781" s="3"/>
      <c r="P781" s="3"/>
      <c r="Q781" s="3"/>
      <c r="R781" s="3"/>
      <c r="S781" s="3"/>
      <c r="AB781" s="4"/>
      <c r="AC781" s="4"/>
      <c r="AD781" s="4"/>
      <c r="AE781" s="4"/>
      <c r="AF781" s="4"/>
      <c r="AG781" s="4"/>
    </row>
    <row r="782" spans="1:33" ht="15.75" customHeight="1" x14ac:dyDescent="0.2">
      <c r="A782" s="1"/>
      <c r="B782" s="1"/>
      <c r="C782" s="1"/>
      <c r="D782" s="1"/>
      <c r="E782" s="1"/>
      <c r="F782" s="1"/>
      <c r="G782" s="2"/>
      <c r="H782" s="1"/>
      <c r="I782" s="1"/>
      <c r="J782" s="1"/>
      <c r="K782" s="1"/>
      <c r="L782" s="1"/>
      <c r="M782" s="1"/>
      <c r="N782" s="3"/>
      <c r="O782" s="3"/>
      <c r="P782" s="3"/>
      <c r="Q782" s="3"/>
      <c r="R782" s="3"/>
      <c r="S782" s="3"/>
      <c r="AB782" s="4"/>
      <c r="AC782" s="4"/>
      <c r="AD782" s="4"/>
      <c r="AE782" s="4"/>
      <c r="AF782" s="4"/>
      <c r="AG782" s="4"/>
    </row>
    <row r="783" spans="1:33" ht="15.75" customHeight="1" x14ac:dyDescent="0.2">
      <c r="A783" s="1"/>
      <c r="B783" s="1"/>
      <c r="C783" s="1"/>
      <c r="D783" s="1"/>
      <c r="E783" s="1"/>
      <c r="F783" s="1"/>
      <c r="G783" s="2"/>
      <c r="H783" s="1"/>
      <c r="I783" s="1"/>
      <c r="J783" s="1"/>
      <c r="K783" s="1"/>
      <c r="L783" s="1"/>
      <c r="M783" s="1"/>
      <c r="N783" s="3"/>
      <c r="O783" s="3"/>
      <c r="P783" s="3"/>
      <c r="Q783" s="3"/>
      <c r="R783" s="3"/>
      <c r="S783" s="3"/>
      <c r="AB783" s="4"/>
      <c r="AC783" s="4"/>
      <c r="AD783" s="4"/>
      <c r="AE783" s="4"/>
      <c r="AF783" s="4"/>
      <c r="AG783" s="4"/>
    </row>
    <row r="784" spans="1:33" ht="15.75" customHeight="1" x14ac:dyDescent="0.2">
      <c r="A784" s="1"/>
      <c r="B784" s="1"/>
      <c r="C784" s="1"/>
      <c r="D784" s="1"/>
      <c r="E784" s="1"/>
      <c r="F784" s="1"/>
      <c r="G784" s="2"/>
      <c r="H784" s="1"/>
      <c r="I784" s="1"/>
      <c r="J784" s="1"/>
      <c r="K784" s="1"/>
      <c r="L784" s="1"/>
      <c r="M784" s="1"/>
      <c r="N784" s="3"/>
      <c r="O784" s="3"/>
      <c r="P784" s="3"/>
      <c r="Q784" s="3"/>
      <c r="R784" s="3"/>
      <c r="S784" s="3"/>
      <c r="AB784" s="4"/>
      <c r="AC784" s="4"/>
      <c r="AD784" s="4"/>
      <c r="AE784" s="4"/>
      <c r="AF784" s="4"/>
      <c r="AG784" s="4"/>
    </row>
    <row r="785" spans="1:33" ht="15.75" customHeight="1" x14ac:dyDescent="0.2">
      <c r="A785" s="1"/>
      <c r="B785" s="1"/>
      <c r="C785" s="1"/>
      <c r="D785" s="1"/>
      <c r="E785" s="1"/>
      <c r="F785" s="1"/>
      <c r="G785" s="2"/>
      <c r="H785" s="1"/>
      <c r="I785" s="1"/>
      <c r="J785" s="1"/>
      <c r="K785" s="1"/>
      <c r="L785" s="1"/>
      <c r="M785" s="1"/>
      <c r="N785" s="3"/>
      <c r="O785" s="3"/>
      <c r="P785" s="3"/>
      <c r="Q785" s="3"/>
      <c r="R785" s="3"/>
      <c r="S785" s="3"/>
      <c r="AB785" s="4"/>
      <c r="AC785" s="4"/>
      <c r="AD785" s="4"/>
      <c r="AE785" s="4"/>
      <c r="AF785" s="4"/>
      <c r="AG785" s="4"/>
    </row>
    <row r="786" spans="1:33" ht="15.75" customHeight="1" x14ac:dyDescent="0.2">
      <c r="A786" s="1"/>
      <c r="B786" s="1"/>
      <c r="C786" s="1"/>
      <c r="D786" s="1"/>
      <c r="E786" s="1"/>
      <c r="F786" s="1"/>
      <c r="G786" s="2"/>
      <c r="H786" s="1"/>
      <c r="I786" s="1"/>
      <c r="J786" s="1"/>
      <c r="K786" s="1"/>
      <c r="L786" s="1"/>
      <c r="M786" s="1"/>
      <c r="N786" s="3"/>
      <c r="O786" s="3"/>
      <c r="P786" s="3"/>
      <c r="Q786" s="3"/>
      <c r="R786" s="3"/>
      <c r="S786" s="3"/>
      <c r="AB786" s="4"/>
      <c r="AC786" s="4"/>
      <c r="AD786" s="4"/>
      <c r="AE786" s="4"/>
      <c r="AF786" s="4"/>
      <c r="AG786" s="4"/>
    </row>
    <row r="787" spans="1:33" ht="15.75" customHeight="1" x14ac:dyDescent="0.2">
      <c r="A787" s="1"/>
      <c r="B787" s="1"/>
      <c r="C787" s="1"/>
      <c r="D787" s="1"/>
      <c r="E787" s="1"/>
      <c r="F787" s="1"/>
      <c r="G787" s="2"/>
      <c r="H787" s="1"/>
      <c r="I787" s="1"/>
      <c r="J787" s="1"/>
      <c r="K787" s="1"/>
      <c r="L787" s="1"/>
      <c r="M787" s="1"/>
      <c r="N787" s="3"/>
      <c r="O787" s="3"/>
      <c r="P787" s="3"/>
      <c r="Q787" s="3"/>
      <c r="R787" s="3"/>
      <c r="S787" s="3"/>
      <c r="AB787" s="4"/>
      <c r="AC787" s="4"/>
      <c r="AD787" s="4"/>
      <c r="AE787" s="4"/>
      <c r="AF787" s="4"/>
      <c r="AG787" s="4"/>
    </row>
    <row r="788" spans="1:33" ht="15.75" customHeight="1" x14ac:dyDescent="0.2">
      <c r="A788" s="1"/>
      <c r="B788" s="1"/>
      <c r="C788" s="1"/>
      <c r="D788" s="1"/>
      <c r="E788" s="1"/>
      <c r="F788" s="1"/>
      <c r="G788" s="2"/>
      <c r="H788" s="1"/>
      <c r="I788" s="1"/>
      <c r="J788" s="1"/>
      <c r="K788" s="1"/>
      <c r="L788" s="1"/>
      <c r="M788" s="1"/>
      <c r="N788" s="3"/>
      <c r="O788" s="3"/>
      <c r="P788" s="3"/>
      <c r="Q788" s="3"/>
      <c r="R788" s="3"/>
      <c r="S788" s="3"/>
      <c r="AB788" s="4"/>
      <c r="AC788" s="4"/>
      <c r="AD788" s="4"/>
      <c r="AE788" s="4"/>
      <c r="AF788" s="4"/>
      <c r="AG788" s="4"/>
    </row>
    <row r="789" spans="1:33" ht="15.75" customHeight="1" x14ac:dyDescent="0.2">
      <c r="A789" s="1"/>
      <c r="B789" s="1"/>
      <c r="C789" s="1"/>
      <c r="D789" s="1"/>
      <c r="E789" s="1"/>
      <c r="F789" s="1"/>
      <c r="G789" s="2"/>
      <c r="H789" s="1"/>
      <c r="I789" s="1"/>
      <c r="J789" s="1"/>
      <c r="K789" s="1"/>
      <c r="L789" s="1"/>
      <c r="M789" s="1"/>
      <c r="N789" s="3"/>
      <c r="O789" s="3"/>
      <c r="P789" s="3"/>
      <c r="Q789" s="3"/>
      <c r="R789" s="3"/>
      <c r="S789" s="3"/>
      <c r="AB789" s="4"/>
      <c r="AC789" s="4"/>
      <c r="AD789" s="4"/>
      <c r="AE789" s="4"/>
      <c r="AF789" s="4"/>
      <c r="AG789" s="4"/>
    </row>
    <row r="790" spans="1:33" ht="15.75" customHeight="1" x14ac:dyDescent="0.2">
      <c r="A790" s="1"/>
      <c r="B790" s="1"/>
      <c r="C790" s="1"/>
      <c r="D790" s="1"/>
      <c r="E790" s="1"/>
      <c r="F790" s="1"/>
      <c r="G790" s="2"/>
      <c r="H790" s="1"/>
      <c r="I790" s="1"/>
      <c r="J790" s="1"/>
      <c r="K790" s="1"/>
      <c r="L790" s="1"/>
      <c r="M790" s="1"/>
      <c r="N790" s="3"/>
      <c r="O790" s="3"/>
      <c r="P790" s="3"/>
      <c r="Q790" s="3"/>
      <c r="R790" s="3"/>
      <c r="S790" s="3"/>
      <c r="AB790" s="4"/>
      <c r="AC790" s="4"/>
      <c r="AD790" s="4"/>
      <c r="AE790" s="4"/>
      <c r="AF790" s="4"/>
      <c r="AG790" s="4"/>
    </row>
    <row r="791" spans="1:33" ht="15.75" customHeight="1" x14ac:dyDescent="0.2">
      <c r="A791" s="1"/>
      <c r="B791" s="1"/>
      <c r="C791" s="1"/>
      <c r="D791" s="1"/>
      <c r="E791" s="1"/>
      <c r="F791" s="1"/>
      <c r="G791" s="2"/>
      <c r="H791" s="1"/>
      <c r="I791" s="1"/>
      <c r="J791" s="1"/>
      <c r="K791" s="1"/>
      <c r="L791" s="1"/>
      <c r="M791" s="1"/>
      <c r="N791" s="3"/>
      <c r="O791" s="3"/>
      <c r="P791" s="3"/>
      <c r="Q791" s="3"/>
      <c r="R791" s="3"/>
      <c r="S791" s="3"/>
      <c r="AB791" s="4"/>
      <c r="AC791" s="4"/>
      <c r="AD791" s="4"/>
      <c r="AE791" s="4"/>
      <c r="AF791" s="4"/>
      <c r="AG791" s="4"/>
    </row>
    <row r="792" spans="1:33" ht="15.75" customHeight="1" x14ac:dyDescent="0.2">
      <c r="A792" s="1"/>
      <c r="B792" s="1"/>
      <c r="C792" s="1"/>
      <c r="D792" s="1"/>
      <c r="E792" s="1"/>
      <c r="F792" s="1"/>
      <c r="G792" s="2"/>
      <c r="H792" s="1"/>
      <c r="I792" s="1"/>
      <c r="J792" s="1"/>
      <c r="K792" s="1"/>
      <c r="L792" s="1"/>
      <c r="M792" s="1"/>
      <c r="N792" s="3"/>
      <c r="O792" s="3"/>
      <c r="P792" s="3"/>
      <c r="Q792" s="3"/>
      <c r="R792" s="3"/>
      <c r="S792" s="3"/>
      <c r="AB792" s="4"/>
      <c r="AC792" s="4"/>
      <c r="AD792" s="4"/>
      <c r="AE792" s="4"/>
      <c r="AF792" s="4"/>
      <c r="AG792" s="4"/>
    </row>
    <row r="793" spans="1:33" ht="15.75" customHeight="1" x14ac:dyDescent="0.2">
      <c r="A793" s="1"/>
      <c r="B793" s="1"/>
      <c r="C793" s="1"/>
      <c r="D793" s="1"/>
      <c r="E793" s="1"/>
      <c r="F793" s="1"/>
      <c r="G793" s="2"/>
      <c r="H793" s="1"/>
      <c r="I793" s="1"/>
      <c r="J793" s="1"/>
      <c r="K793" s="1"/>
      <c r="L793" s="1"/>
      <c r="M793" s="1"/>
      <c r="N793" s="3"/>
      <c r="O793" s="3"/>
      <c r="P793" s="3"/>
      <c r="Q793" s="3"/>
      <c r="R793" s="3"/>
      <c r="S793" s="3"/>
      <c r="AB793" s="4"/>
      <c r="AC793" s="4"/>
      <c r="AD793" s="4"/>
      <c r="AE793" s="4"/>
      <c r="AF793" s="4"/>
      <c r="AG793" s="4"/>
    </row>
    <row r="794" spans="1:33" ht="15.75" customHeight="1" x14ac:dyDescent="0.2">
      <c r="A794" s="1"/>
      <c r="B794" s="1"/>
      <c r="C794" s="1"/>
      <c r="D794" s="1"/>
      <c r="E794" s="1"/>
      <c r="F794" s="1"/>
      <c r="G794" s="2"/>
      <c r="H794" s="1"/>
      <c r="I794" s="1"/>
      <c r="J794" s="1"/>
      <c r="K794" s="1"/>
      <c r="L794" s="1"/>
      <c r="M794" s="1"/>
      <c r="N794" s="3"/>
      <c r="O794" s="3"/>
      <c r="P794" s="3"/>
      <c r="Q794" s="3"/>
      <c r="R794" s="3"/>
      <c r="S794" s="3"/>
      <c r="AB794" s="4"/>
      <c r="AC794" s="4"/>
      <c r="AD794" s="4"/>
      <c r="AE794" s="4"/>
      <c r="AF794" s="4"/>
      <c r="AG794" s="4"/>
    </row>
    <row r="795" spans="1:33" ht="15.75" customHeight="1" x14ac:dyDescent="0.2">
      <c r="A795" s="1"/>
      <c r="B795" s="1"/>
      <c r="C795" s="1"/>
      <c r="D795" s="1"/>
      <c r="E795" s="1"/>
      <c r="F795" s="1"/>
      <c r="G795" s="2"/>
      <c r="H795" s="1"/>
      <c r="I795" s="1"/>
      <c r="J795" s="1"/>
      <c r="K795" s="1"/>
      <c r="L795" s="1"/>
      <c r="M795" s="1"/>
      <c r="N795" s="3"/>
      <c r="O795" s="3"/>
      <c r="P795" s="3"/>
      <c r="Q795" s="3"/>
      <c r="R795" s="3"/>
      <c r="S795" s="3"/>
      <c r="AB795" s="4"/>
      <c r="AC795" s="4"/>
      <c r="AD795" s="4"/>
      <c r="AE795" s="4"/>
      <c r="AF795" s="4"/>
      <c r="AG795" s="4"/>
    </row>
    <row r="796" spans="1:33" ht="15.75" customHeight="1" x14ac:dyDescent="0.2">
      <c r="A796" s="1"/>
      <c r="B796" s="1"/>
      <c r="C796" s="1"/>
      <c r="D796" s="1"/>
      <c r="E796" s="1"/>
      <c r="F796" s="1"/>
      <c r="G796" s="2"/>
      <c r="H796" s="1"/>
      <c r="I796" s="1"/>
      <c r="J796" s="1"/>
      <c r="K796" s="1"/>
      <c r="L796" s="1"/>
      <c r="M796" s="1"/>
      <c r="N796" s="3"/>
      <c r="O796" s="3"/>
      <c r="P796" s="3"/>
      <c r="Q796" s="3"/>
      <c r="R796" s="3"/>
      <c r="S796" s="3"/>
      <c r="AB796" s="4"/>
      <c r="AC796" s="4"/>
      <c r="AD796" s="4"/>
      <c r="AE796" s="4"/>
      <c r="AF796" s="4"/>
      <c r="AG796" s="4"/>
    </row>
    <row r="797" spans="1:33" ht="15.75" customHeight="1" x14ac:dyDescent="0.2">
      <c r="A797" s="1"/>
      <c r="B797" s="1"/>
      <c r="C797" s="1"/>
      <c r="D797" s="1"/>
      <c r="E797" s="1"/>
      <c r="F797" s="1"/>
      <c r="G797" s="2"/>
      <c r="H797" s="1"/>
      <c r="I797" s="1"/>
      <c r="J797" s="1"/>
      <c r="K797" s="1"/>
      <c r="L797" s="1"/>
      <c r="M797" s="1"/>
      <c r="N797" s="3"/>
      <c r="O797" s="3"/>
      <c r="P797" s="3"/>
      <c r="Q797" s="3"/>
      <c r="R797" s="3"/>
      <c r="S797" s="3"/>
      <c r="AB797" s="4"/>
      <c r="AC797" s="4"/>
      <c r="AD797" s="4"/>
      <c r="AE797" s="4"/>
      <c r="AF797" s="4"/>
      <c r="AG797" s="4"/>
    </row>
    <row r="798" spans="1:33" ht="15.75" customHeight="1" x14ac:dyDescent="0.2">
      <c r="A798" s="1"/>
      <c r="B798" s="1"/>
      <c r="C798" s="1"/>
      <c r="D798" s="1"/>
      <c r="E798" s="1"/>
      <c r="F798" s="1"/>
      <c r="G798" s="2"/>
      <c r="H798" s="1"/>
      <c r="I798" s="1"/>
      <c r="J798" s="1"/>
      <c r="K798" s="1"/>
      <c r="L798" s="1"/>
      <c r="M798" s="1"/>
      <c r="N798" s="3"/>
      <c r="O798" s="3"/>
      <c r="P798" s="3"/>
      <c r="Q798" s="3"/>
      <c r="R798" s="3"/>
      <c r="S798" s="3"/>
      <c r="AB798" s="4"/>
      <c r="AC798" s="4"/>
      <c r="AD798" s="4"/>
      <c r="AE798" s="4"/>
      <c r="AF798" s="4"/>
      <c r="AG798" s="4"/>
    </row>
    <row r="799" spans="1:33" ht="15.75" customHeight="1" x14ac:dyDescent="0.2">
      <c r="A799" s="1"/>
      <c r="B799" s="1"/>
      <c r="C799" s="1"/>
      <c r="D799" s="1"/>
      <c r="E799" s="1"/>
      <c r="F799" s="1"/>
      <c r="G799" s="2"/>
      <c r="H799" s="1"/>
      <c r="I799" s="1"/>
      <c r="J799" s="1"/>
      <c r="K799" s="1"/>
      <c r="L799" s="1"/>
      <c r="M799" s="1"/>
      <c r="N799" s="3"/>
      <c r="O799" s="3"/>
      <c r="P799" s="3"/>
      <c r="Q799" s="3"/>
      <c r="R799" s="3"/>
      <c r="S799" s="3"/>
      <c r="AB799" s="4"/>
      <c r="AC799" s="4"/>
      <c r="AD799" s="4"/>
      <c r="AE799" s="4"/>
      <c r="AF799" s="4"/>
      <c r="AG799" s="4"/>
    </row>
    <row r="800" spans="1:33" ht="15.75" customHeight="1" x14ac:dyDescent="0.2">
      <c r="A800" s="1"/>
      <c r="B800" s="1"/>
      <c r="C800" s="1"/>
      <c r="D800" s="1"/>
      <c r="E800" s="1"/>
      <c r="F800" s="1"/>
      <c r="G800" s="2"/>
      <c r="H800" s="1"/>
      <c r="I800" s="1"/>
      <c r="J800" s="1"/>
      <c r="K800" s="1"/>
      <c r="L800" s="1"/>
      <c r="M800" s="1"/>
      <c r="N800" s="3"/>
      <c r="O800" s="3"/>
      <c r="P800" s="3"/>
      <c r="Q800" s="3"/>
      <c r="R800" s="3"/>
      <c r="S800" s="3"/>
      <c r="AB800" s="4"/>
      <c r="AC800" s="4"/>
      <c r="AD800" s="4"/>
      <c r="AE800" s="4"/>
      <c r="AF800" s="4"/>
      <c r="AG800" s="4"/>
    </row>
    <row r="801" spans="1:33" ht="15.75" customHeight="1" x14ac:dyDescent="0.2">
      <c r="A801" s="1"/>
      <c r="B801" s="1"/>
      <c r="C801" s="1"/>
      <c r="D801" s="1"/>
      <c r="E801" s="1"/>
      <c r="F801" s="1"/>
      <c r="G801" s="2"/>
      <c r="H801" s="1"/>
      <c r="I801" s="1"/>
      <c r="J801" s="1"/>
      <c r="K801" s="1"/>
      <c r="L801" s="1"/>
      <c r="M801" s="1"/>
      <c r="N801" s="3"/>
      <c r="O801" s="3"/>
      <c r="P801" s="3"/>
      <c r="Q801" s="3"/>
      <c r="R801" s="3"/>
      <c r="S801" s="3"/>
      <c r="AB801" s="4"/>
      <c r="AC801" s="4"/>
      <c r="AD801" s="4"/>
      <c r="AE801" s="4"/>
      <c r="AF801" s="4"/>
      <c r="AG801" s="4"/>
    </row>
    <row r="802" spans="1:33" ht="15.75" customHeight="1" x14ac:dyDescent="0.2">
      <c r="A802" s="1"/>
      <c r="B802" s="1"/>
      <c r="C802" s="1"/>
      <c r="D802" s="1"/>
      <c r="E802" s="1"/>
      <c r="F802" s="1"/>
      <c r="G802" s="2"/>
      <c r="H802" s="1"/>
      <c r="I802" s="1"/>
      <c r="J802" s="1"/>
      <c r="K802" s="1"/>
      <c r="L802" s="1"/>
      <c r="M802" s="1"/>
      <c r="N802" s="3"/>
      <c r="O802" s="3"/>
      <c r="P802" s="3"/>
      <c r="Q802" s="3"/>
      <c r="R802" s="3"/>
      <c r="S802" s="3"/>
      <c r="AB802" s="4"/>
      <c r="AC802" s="4"/>
      <c r="AD802" s="4"/>
      <c r="AE802" s="4"/>
      <c r="AF802" s="4"/>
      <c r="AG802" s="4"/>
    </row>
    <row r="803" spans="1:33" ht="15.75" customHeight="1" x14ac:dyDescent="0.2">
      <c r="A803" s="1"/>
      <c r="B803" s="1"/>
      <c r="C803" s="1"/>
      <c r="D803" s="1"/>
      <c r="E803" s="1"/>
      <c r="F803" s="1"/>
      <c r="G803" s="2"/>
      <c r="H803" s="1"/>
      <c r="I803" s="1"/>
      <c r="J803" s="1"/>
      <c r="K803" s="1"/>
      <c r="L803" s="1"/>
      <c r="M803" s="1"/>
      <c r="N803" s="3"/>
      <c r="O803" s="3"/>
      <c r="P803" s="3"/>
      <c r="Q803" s="3"/>
      <c r="R803" s="3"/>
      <c r="S803" s="3"/>
      <c r="AB803" s="4"/>
      <c r="AC803" s="4"/>
      <c r="AD803" s="4"/>
      <c r="AE803" s="4"/>
      <c r="AF803" s="4"/>
      <c r="AG803" s="4"/>
    </row>
    <row r="804" spans="1:33" ht="15.75" customHeight="1" x14ac:dyDescent="0.2">
      <c r="A804" s="1"/>
      <c r="B804" s="1"/>
      <c r="C804" s="1"/>
      <c r="D804" s="1"/>
      <c r="E804" s="1"/>
      <c r="F804" s="1"/>
      <c r="G804" s="2"/>
      <c r="H804" s="1"/>
      <c r="I804" s="1"/>
      <c r="J804" s="1"/>
      <c r="K804" s="1"/>
      <c r="L804" s="1"/>
      <c r="M804" s="1"/>
      <c r="N804" s="3"/>
      <c r="O804" s="3"/>
      <c r="P804" s="3"/>
      <c r="Q804" s="3"/>
      <c r="R804" s="3"/>
      <c r="S804" s="3"/>
      <c r="AB804" s="4"/>
      <c r="AC804" s="4"/>
      <c r="AD804" s="4"/>
      <c r="AE804" s="4"/>
      <c r="AF804" s="4"/>
      <c r="AG804" s="4"/>
    </row>
    <row r="805" spans="1:33" ht="15.75" customHeight="1" x14ac:dyDescent="0.2">
      <c r="A805" s="1"/>
      <c r="B805" s="1"/>
      <c r="C805" s="1"/>
      <c r="D805" s="1"/>
      <c r="E805" s="1"/>
      <c r="F805" s="1"/>
      <c r="G805" s="2"/>
      <c r="H805" s="1"/>
      <c r="I805" s="1"/>
      <c r="J805" s="1"/>
      <c r="K805" s="1"/>
      <c r="L805" s="1"/>
      <c r="M805" s="1"/>
      <c r="N805" s="3"/>
      <c r="O805" s="3"/>
      <c r="P805" s="3"/>
      <c r="Q805" s="3"/>
      <c r="R805" s="3"/>
      <c r="S805" s="3"/>
      <c r="AB805" s="4"/>
      <c r="AC805" s="4"/>
      <c r="AD805" s="4"/>
      <c r="AE805" s="4"/>
      <c r="AF805" s="4"/>
      <c r="AG805" s="4"/>
    </row>
    <row r="806" spans="1:33" ht="15.75" customHeight="1" x14ac:dyDescent="0.2">
      <c r="A806" s="1"/>
      <c r="B806" s="1"/>
      <c r="C806" s="1"/>
      <c r="D806" s="1"/>
      <c r="E806" s="1"/>
      <c r="F806" s="1"/>
      <c r="G806" s="2"/>
      <c r="H806" s="1"/>
      <c r="I806" s="1"/>
      <c r="J806" s="1"/>
      <c r="K806" s="1"/>
      <c r="L806" s="1"/>
      <c r="M806" s="1"/>
      <c r="N806" s="3"/>
      <c r="O806" s="3"/>
      <c r="P806" s="3"/>
      <c r="Q806" s="3"/>
      <c r="R806" s="3"/>
      <c r="S806" s="3"/>
      <c r="AB806" s="4"/>
      <c r="AC806" s="4"/>
      <c r="AD806" s="4"/>
      <c r="AE806" s="4"/>
      <c r="AF806" s="4"/>
      <c r="AG806" s="4"/>
    </row>
    <row r="807" spans="1:33" ht="15.75" customHeight="1" x14ac:dyDescent="0.2">
      <c r="A807" s="1"/>
      <c r="B807" s="1"/>
      <c r="C807" s="1"/>
      <c r="D807" s="1"/>
      <c r="E807" s="1"/>
      <c r="F807" s="1"/>
      <c r="G807" s="2"/>
      <c r="H807" s="1"/>
      <c r="I807" s="1"/>
      <c r="J807" s="1"/>
      <c r="K807" s="1"/>
      <c r="L807" s="1"/>
      <c r="M807" s="1"/>
      <c r="N807" s="3"/>
      <c r="O807" s="3"/>
      <c r="P807" s="3"/>
      <c r="Q807" s="3"/>
      <c r="R807" s="3"/>
      <c r="S807" s="3"/>
      <c r="AB807" s="4"/>
      <c r="AC807" s="4"/>
      <c r="AD807" s="4"/>
      <c r="AE807" s="4"/>
      <c r="AF807" s="4"/>
      <c r="AG807" s="4"/>
    </row>
    <row r="808" spans="1:33" ht="15.75" customHeight="1" x14ac:dyDescent="0.2">
      <c r="A808" s="1"/>
      <c r="B808" s="1"/>
      <c r="C808" s="1"/>
      <c r="D808" s="1"/>
      <c r="E808" s="1"/>
      <c r="F808" s="1"/>
      <c r="G808" s="2"/>
      <c r="H808" s="1"/>
      <c r="I808" s="1"/>
      <c r="J808" s="1"/>
      <c r="K808" s="1"/>
      <c r="L808" s="1"/>
      <c r="M808" s="1"/>
      <c r="N808" s="3"/>
      <c r="O808" s="3"/>
      <c r="P808" s="3"/>
      <c r="Q808" s="3"/>
      <c r="R808" s="3"/>
      <c r="S808" s="3"/>
      <c r="AB808" s="4"/>
      <c r="AC808" s="4"/>
      <c r="AD808" s="4"/>
      <c r="AE808" s="4"/>
      <c r="AF808" s="4"/>
      <c r="AG808" s="4"/>
    </row>
    <row r="809" spans="1:33" ht="15.75" customHeight="1" x14ac:dyDescent="0.2">
      <c r="A809" s="1"/>
      <c r="B809" s="1"/>
      <c r="C809" s="1"/>
      <c r="D809" s="1"/>
      <c r="E809" s="1"/>
      <c r="F809" s="1"/>
      <c r="G809" s="2"/>
      <c r="H809" s="1"/>
      <c r="I809" s="1"/>
      <c r="J809" s="1"/>
      <c r="K809" s="1"/>
      <c r="L809" s="1"/>
      <c r="M809" s="1"/>
      <c r="N809" s="3"/>
      <c r="O809" s="3"/>
      <c r="P809" s="3"/>
      <c r="Q809" s="3"/>
      <c r="R809" s="3"/>
      <c r="S809" s="3"/>
      <c r="AB809" s="4"/>
      <c r="AC809" s="4"/>
      <c r="AD809" s="4"/>
      <c r="AE809" s="4"/>
      <c r="AF809" s="4"/>
      <c r="AG809" s="4"/>
    </row>
    <row r="810" spans="1:33" ht="15.75" customHeight="1" x14ac:dyDescent="0.2">
      <c r="A810" s="1"/>
      <c r="B810" s="1"/>
      <c r="C810" s="1"/>
      <c r="D810" s="1"/>
      <c r="E810" s="1"/>
      <c r="F810" s="1"/>
      <c r="G810" s="2"/>
      <c r="H810" s="1"/>
      <c r="I810" s="1"/>
      <c r="J810" s="1"/>
      <c r="K810" s="1"/>
      <c r="L810" s="1"/>
      <c r="M810" s="1"/>
      <c r="N810" s="3"/>
      <c r="O810" s="3"/>
      <c r="P810" s="3"/>
      <c r="Q810" s="3"/>
      <c r="R810" s="3"/>
      <c r="S810" s="3"/>
      <c r="AB810" s="4"/>
      <c r="AC810" s="4"/>
      <c r="AD810" s="4"/>
      <c r="AE810" s="4"/>
      <c r="AF810" s="4"/>
      <c r="AG810" s="4"/>
    </row>
    <row r="811" spans="1:33" ht="15.75" customHeight="1" x14ac:dyDescent="0.2">
      <c r="A811" s="1"/>
      <c r="B811" s="1"/>
      <c r="C811" s="1"/>
      <c r="D811" s="1"/>
      <c r="E811" s="1"/>
      <c r="F811" s="1"/>
      <c r="G811" s="2"/>
      <c r="H811" s="1"/>
      <c r="I811" s="1"/>
      <c r="J811" s="1"/>
      <c r="K811" s="1"/>
      <c r="L811" s="1"/>
      <c r="M811" s="1"/>
      <c r="N811" s="3"/>
      <c r="O811" s="3"/>
      <c r="P811" s="3"/>
      <c r="Q811" s="3"/>
      <c r="R811" s="3"/>
      <c r="S811" s="3"/>
      <c r="AB811" s="4"/>
      <c r="AC811" s="4"/>
      <c r="AD811" s="4"/>
      <c r="AE811" s="4"/>
      <c r="AF811" s="4"/>
      <c r="AG811" s="4"/>
    </row>
    <row r="812" spans="1:33" ht="15.75" customHeight="1" x14ac:dyDescent="0.2">
      <c r="A812" s="1"/>
      <c r="B812" s="1"/>
      <c r="C812" s="1"/>
      <c r="D812" s="1"/>
      <c r="E812" s="1"/>
      <c r="F812" s="1"/>
      <c r="G812" s="2"/>
      <c r="H812" s="1"/>
      <c r="I812" s="1"/>
      <c r="J812" s="1"/>
      <c r="K812" s="1"/>
      <c r="L812" s="1"/>
      <c r="M812" s="1"/>
      <c r="N812" s="3"/>
      <c r="O812" s="3"/>
      <c r="P812" s="3"/>
      <c r="Q812" s="3"/>
      <c r="R812" s="3"/>
      <c r="S812" s="3"/>
      <c r="AB812" s="4"/>
      <c r="AC812" s="4"/>
      <c r="AD812" s="4"/>
      <c r="AE812" s="4"/>
      <c r="AF812" s="4"/>
      <c r="AG812" s="4"/>
    </row>
    <row r="813" spans="1:33" ht="15.75" customHeight="1" x14ac:dyDescent="0.2">
      <c r="A813" s="1"/>
      <c r="B813" s="1"/>
      <c r="C813" s="1"/>
      <c r="D813" s="1"/>
      <c r="E813" s="1"/>
      <c r="F813" s="1"/>
      <c r="G813" s="2"/>
      <c r="H813" s="1"/>
      <c r="I813" s="1"/>
      <c r="J813" s="1"/>
      <c r="K813" s="1"/>
      <c r="L813" s="1"/>
      <c r="M813" s="1"/>
      <c r="N813" s="3"/>
      <c r="O813" s="3"/>
      <c r="P813" s="3"/>
      <c r="Q813" s="3"/>
      <c r="R813" s="3"/>
      <c r="S813" s="3"/>
      <c r="AB813" s="4"/>
      <c r="AC813" s="4"/>
      <c r="AD813" s="4"/>
      <c r="AE813" s="4"/>
      <c r="AF813" s="4"/>
      <c r="AG813" s="4"/>
    </row>
    <row r="814" spans="1:33" ht="15.75" customHeight="1" x14ac:dyDescent="0.2">
      <c r="A814" s="1"/>
      <c r="B814" s="1"/>
      <c r="C814" s="1"/>
      <c r="D814" s="1"/>
      <c r="E814" s="1"/>
      <c r="F814" s="1"/>
      <c r="G814" s="2"/>
      <c r="H814" s="1"/>
      <c r="I814" s="1"/>
      <c r="J814" s="1"/>
      <c r="K814" s="1"/>
      <c r="L814" s="1"/>
      <c r="M814" s="1"/>
      <c r="N814" s="3"/>
      <c r="O814" s="3"/>
      <c r="P814" s="3"/>
      <c r="Q814" s="3"/>
      <c r="R814" s="3"/>
      <c r="S814" s="3"/>
      <c r="AB814" s="4"/>
      <c r="AC814" s="4"/>
      <c r="AD814" s="4"/>
      <c r="AE814" s="4"/>
      <c r="AF814" s="4"/>
      <c r="AG814" s="4"/>
    </row>
    <row r="815" spans="1:33" ht="15.75" customHeight="1" x14ac:dyDescent="0.2">
      <c r="A815" s="1"/>
      <c r="B815" s="1"/>
      <c r="C815" s="1"/>
      <c r="D815" s="1"/>
      <c r="E815" s="1"/>
      <c r="F815" s="1"/>
      <c r="G815" s="2"/>
      <c r="H815" s="1"/>
      <c r="I815" s="1"/>
      <c r="J815" s="1"/>
      <c r="K815" s="1"/>
      <c r="L815" s="1"/>
      <c r="M815" s="1"/>
      <c r="N815" s="3"/>
      <c r="O815" s="3"/>
      <c r="P815" s="3"/>
      <c r="Q815" s="3"/>
      <c r="R815" s="3"/>
      <c r="S815" s="3"/>
      <c r="AB815" s="4"/>
      <c r="AC815" s="4"/>
      <c r="AD815" s="4"/>
      <c r="AE815" s="4"/>
      <c r="AF815" s="4"/>
      <c r="AG815" s="4"/>
    </row>
    <row r="816" spans="1:33" ht="15.75" customHeight="1" x14ac:dyDescent="0.2">
      <c r="A816" s="1"/>
      <c r="B816" s="1"/>
      <c r="C816" s="1"/>
      <c r="D816" s="1"/>
      <c r="E816" s="1"/>
      <c r="F816" s="1"/>
      <c r="G816" s="2"/>
      <c r="H816" s="1"/>
      <c r="I816" s="1"/>
      <c r="J816" s="1"/>
      <c r="K816" s="1"/>
      <c r="L816" s="1"/>
      <c r="M816" s="1"/>
      <c r="N816" s="3"/>
      <c r="O816" s="3"/>
      <c r="P816" s="3"/>
      <c r="Q816" s="3"/>
      <c r="R816" s="3"/>
      <c r="S816" s="3"/>
      <c r="AB816" s="4"/>
      <c r="AC816" s="4"/>
      <c r="AD816" s="4"/>
      <c r="AE816" s="4"/>
      <c r="AF816" s="4"/>
      <c r="AG816" s="4"/>
    </row>
    <row r="817" spans="1:33" ht="15.75" customHeight="1" x14ac:dyDescent="0.2">
      <c r="A817" s="1"/>
      <c r="B817" s="1"/>
      <c r="C817" s="1"/>
      <c r="D817" s="1"/>
      <c r="E817" s="1"/>
      <c r="F817" s="1"/>
      <c r="G817" s="2"/>
      <c r="H817" s="1"/>
      <c r="I817" s="1"/>
      <c r="J817" s="1"/>
      <c r="K817" s="1"/>
      <c r="L817" s="1"/>
      <c r="M817" s="1"/>
      <c r="N817" s="3"/>
      <c r="O817" s="3"/>
      <c r="P817" s="3"/>
      <c r="Q817" s="3"/>
      <c r="R817" s="3"/>
      <c r="S817" s="3"/>
      <c r="AB817" s="4"/>
      <c r="AC817" s="4"/>
      <c r="AD817" s="4"/>
      <c r="AE817" s="4"/>
      <c r="AF817" s="4"/>
      <c r="AG817" s="4"/>
    </row>
    <row r="818" spans="1:33" ht="15.75" customHeight="1" x14ac:dyDescent="0.2">
      <c r="A818" s="1"/>
      <c r="B818" s="1"/>
      <c r="C818" s="1"/>
      <c r="D818" s="1"/>
      <c r="E818" s="1"/>
      <c r="F818" s="1"/>
      <c r="G818" s="2"/>
      <c r="H818" s="1"/>
      <c r="I818" s="1"/>
      <c r="J818" s="1"/>
      <c r="K818" s="1"/>
      <c r="L818" s="1"/>
      <c r="M818" s="1"/>
      <c r="N818" s="3"/>
      <c r="O818" s="3"/>
      <c r="P818" s="3"/>
      <c r="Q818" s="3"/>
      <c r="R818" s="3"/>
      <c r="S818" s="3"/>
      <c r="AB818" s="4"/>
      <c r="AC818" s="4"/>
      <c r="AD818" s="4"/>
      <c r="AE818" s="4"/>
      <c r="AF818" s="4"/>
      <c r="AG818" s="4"/>
    </row>
    <row r="819" spans="1:33" ht="15.75" customHeight="1" x14ac:dyDescent="0.2">
      <c r="A819" s="1"/>
      <c r="B819" s="1"/>
      <c r="C819" s="1"/>
      <c r="D819" s="1"/>
      <c r="E819" s="1"/>
      <c r="F819" s="1"/>
      <c r="G819" s="2"/>
      <c r="H819" s="1"/>
      <c r="I819" s="1"/>
      <c r="J819" s="1"/>
      <c r="K819" s="1"/>
      <c r="L819" s="1"/>
      <c r="M819" s="1"/>
      <c r="N819" s="3"/>
      <c r="O819" s="3"/>
      <c r="P819" s="3"/>
      <c r="Q819" s="3"/>
      <c r="R819" s="3"/>
      <c r="S819" s="3"/>
      <c r="AB819" s="4"/>
      <c r="AC819" s="4"/>
      <c r="AD819" s="4"/>
      <c r="AE819" s="4"/>
      <c r="AF819" s="4"/>
      <c r="AG819" s="4"/>
    </row>
    <row r="820" spans="1:33" ht="15.75" customHeight="1" x14ac:dyDescent="0.2">
      <c r="A820" s="1"/>
      <c r="B820" s="1"/>
      <c r="C820" s="1"/>
      <c r="D820" s="1"/>
      <c r="E820" s="1"/>
      <c r="F820" s="1"/>
      <c r="G820" s="2"/>
      <c r="H820" s="1"/>
      <c r="I820" s="1"/>
      <c r="J820" s="1"/>
      <c r="K820" s="1"/>
      <c r="L820" s="1"/>
      <c r="M820" s="1"/>
      <c r="N820" s="3"/>
      <c r="O820" s="3"/>
      <c r="P820" s="3"/>
      <c r="Q820" s="3"/>
      <c r="R820" s="3"/>
      <c r="S820" s="3"/>
      <c r="AB820" s="4"/>
      <c r="AC820" s="4"/>
      <c r="AD820" s="4"/>
      <c r="AE820" s="4"/>
      <c r="AF820" s="4"/>
      <c r="AG820" s="4"/>
    </row>
    <row r="821" spans="1:33" ht="15.75" customHeight="1" x14ac:dyDescent="0.2">
      <c r="A821" s="1"/>
      <c r="B821" s="1"/>
      <c r="C821" s="1"/>
      <c r="D821" s="1"/>
      <c r="E821" s="1"/>
      <c r="F821" s="1"/>
      <c r="G821" s="2"/>
      <c r="H821" s="1"/>
      <c r="I821" s="1"/>
      <c r="J821" s="1"/>
      <c r="K821" s="1"/>
      <c r="L821" s="1"/>
      <c r="M821" s="1"/>
      <c r="N821" s="3"/>
      <c r="O821" s="3"/>
      <c r="P821" s="3"/>
      <c r="Q821" s="3"/>
      <c r="R821" s="3"/>
      <c r="S821" s="3"/>
      <c r="AB821" s="4"/>
      <c r="AC821" s="4"/>
      <c r="AD821" s="4"/>
      <c r="AE821" s="4"/>
      <c r="AF821" s="4"/>
      <c r="AG821" s="4"/>
    </row>
    <row r="822" spans="1:33" ht="15.75" customHeight="1" x14ac:dyDescent="0.2">
      <c r="A822" s="1"/>
      <c r="B822" s="1"/>
      <c r="C822" s="1"/>
      <c r="D822" s="1"/>
      <c r="E822" s="1"/>
      <c r="F822" s="1"/>
      <c r="G822" s="2"/>
      <c r="H822" s="1"/>
      <c r="I822" s="1"/>
      <c r="J822" s="1"/>
      <c r="K822" s="1"/>
      <c r="L822" s="1"/>
      <c r="M822" s="1"/>
      <c r="N822" s="3"/>
      <c r="O822" s="3"/>
      <c r="P822" s="3"/>
      <c r="Q822" s="3"/>
      <c r="R822" s="3"/>
      <c r="S822" s="3"/>
      <c r="AB822" s="4"/>
      <c r="AC822" s="4"/>
      <c r="AD822" s="4"/>
      <c r="AE822" s="4"/>
      <c r="AF822" s="4"/>
      <c r="AG822" s="4"/>
    </row>
    <row r="823" spans="1:33" ht="15.75" customHeight="1" x14ac:dyDescent="0.2">
      <c r="A823" s="1"/>
      <c r="B823" s="1"/>
      <c r="C823" s="1"/>
      <c r="D823" s="1"/>
      <c r="E823" s="1"/>
      <c r="F823" s="1"/>
      <c r="G823" s="2"/>
      <c r="H823" s="1"/>
      <c r="I823" s="1"/>
      <c r="J823" s="1"/>
      <c r="K823" s="1"/>
      <c r="L823" s="1"/>
      <c r="M823" s="1"/>
      <c r="N823" s="3"/>
      <c r="O823" s="3"/>
      <c r="P823" s="3"/>
      <c r="Q823" s="3"/>
      <c r="R823" s="3"/>
      <c r="S823" s="3"/>
      <c r="AB823" s="4"/>
      <c r="AC823" s="4"/>
      <c r="AD823" s="4"/>
      <c r="AE823" s="4"/>
      <c r="AF823" s="4"/>
      <c r="AG823" s="4"/>
    </row>
    <row r="824" spans="1:33" ht="15.75" customHeight="1" x14ac:dyDescent="0.2">
      <c r="A824" s="1"/>
      <c r="B824" s="1"/>
      <c r="C824" s="1"/>
      <c r="D824" s="1"/>
      <c r="E824" s="1"/>
      <c r="F824" s="1"/>
      <c r="G824" s="2"/>
      <c r="H824" s="1"/>
      <c r="I824" s="1"/>
      <c r="J824" s="1"/>
      <c r="K824" s="1"/>
      <c r="L824" s="1"/>
      <c r="M824" s="1"/>
      <c r="N824" s="3"/>
      <c r="O824" s="3"/>
      <c r="P824" s="3"/>
      <c r="Q824" s="3"/>
      <c r="R824" s="3"/>
      <c r="S824" s="3"/>
      <c r="AB824" s="4"/>
      <c r="AC824" s="4"/>
      <c r="AD824" s="4"/>
      <c r="AE824" s="4"/>
      <c r="AF824" s="4"/>
      <c r="AG824" s="4"/>
    </row>
    <row r="825" spans="1:33" ht="15.75" customHeight="1" x14ac:dyDescent="0.2">
      <c r="A825" s="1"/>
      <c r="B825" s="1"/>
      <c r="C825" s="1"/>
      <c r="D825" s="1"/>
      <c r="E825" s="1"/>
      <c r="F825" s="1"/>
      <c r="G825" s="2"/>
      <c r="H825" s="1"/>
      <c r="I825" s="1"/>
      <c r="J825" s="1"/>
      <c r="K825" s="1"/>
      <c r="L825" s="1"/>
      <c r="M825" s="1"/>
      <c r="N825" s="3"/>
      <c r="O825" s="3"/>
      <c r="P825" s="3"/>
      <c r="Q825" s="3"/>
      <c r="R825" s="3"/>
      <c r="S825" s="3"/>
      <c r="AB825" s="4"/>
      <c r="AC825" s="4"/>
      <c r="AD825" s="4"/>
      <c r="AE825" s="4"/>
      <c r="AF825" s="4"/>
      <c r="AG825" s="4"/>
    </row>
    <row r="826" spans="1:33" ht="15.75" customHeight="1" x14ac:dyDescent="0.2">
      <c r="A826" s="1"/>
      <c r="B826" s="1"/>
      <c r="C826" s="1"/>
      <c r="D826" s="1"/>
      <c r="E826" s="1"/>
      <c r="F826" s="1"/>
      <c r="G826" s="2"/>
      <c r="H826" s="1"/>
      <c r="I826" s="1"/>
      <c r="J826" s="1"/>
      <c r="K826" s="1"/>
      <c r="L826" s="1"/>
      <c r="M826" s="1"/>
      <c r="N826" s="3"/>
      <c r="O826" s="3"/>
      <c r="P826" s="3"/>
      <c r="Q826" s="3"/>
      <c r="R826" s="3"/>
      <c r="S826" s="3"/>
      <c r="AB826" s="4"/>
      <c r="AC826" s="4"/>
      <c r="AD826" s="4"/>
      <c r="AE826" s="4"/>
      <c r="AF826" s="4"/>
      <c r="AG826" s="4"/>
    </row>
    <row r="827" spans="1:33" ht="15.75" customHeight="1" x14ac:dyDescent="0.2">
      <c r="A827" s="1"/>
      <c r="B827" s="1"/>
      <c r="C827" s="1"/>
      <c r="D827" s="1"/>
      <c r="E827" s="1"/>
      <c r="F827" s="1"/>
      <c r="G827" s="2"/>
      <c r="H827" s="1"/>
      <c r="I827" s="1"/>
      <c r="J827" s="1"/>
      <c r="K827" s="1"/>
      <c r="L827" s="1"/>
      <c r="M827" s="1"/>
      <c r="N827" s="3"/>
      <c r="O827" s="3"/>
      <c r="P827" s="3"/>
      <c r="Q827" s="3"/>
      <c r="R827" s="3"/>
      <c r="S827" s="3"/>
      <c r="AB827" s="4"/>
      <c r="AC827" s="4"/>
      <c r="AD827" s="4"/>
      <c r="AE827" s="4"/>
      <c r="AF827" s="4"/>
      <c r="AG827" s="4"/>
    </row>
    <row r="828" spans="1:33" ht="15.75" customHeight="1" x14ac:dyDescent="0.2">
      <c r="A828" s="1"/>
      <c r="B828" s="1"/>
      <c r="C828" s="1"/>
      <c r="D828" s="1"/>
      <c r="E828" s="1"/>
      <c r="F828" s="1"/>
      <c r="G828" s="2"/>
      <c r="H828" s="1"/>
      <c r="I828" s="1"/>
      <c r="J828" s="1"/>
      <c r="K828" s="1"/>
      <c r="L828" s="1"/>
      <c r="M828" s="1"/>
      <c r="N828" s="3"/>
      <c r="O828" s="3"/>
      <c r="P828" s="3"/>
      <c r="Q828" s="3"/>
      <c r="R828" s="3"/>
      <c r="S828" s="3"/>
      <c r="AB828" s="4"/>
      <c r="AC828" s="4"/>
      <c r="AD828" s="4"/>
      <c r="AE828" s="4"/>
      <c r="AF828" s="4"/>
      <c r="AG828" s="4"/>
    </row>
    <row r="829" spans="1:33" ht="15.75" customHeight="1" x14ac:dyDescent="0.2">
      <c r="A829" s="1"/>
      <c r="B829" s="1"/>
      <c r="C829" s="1"/>
      <c r="D829" s="1"/>
      <c r="E829" s="1"/>
      <c r="F829" s="1"/>
      <c r="G829" s="2"/>
      <c r="H829" s="1"/>
      <c r="I829" s="1"/>
      <c r="J829" s="1"/>
      <c r="K829" s="1"/>
      <c r="L829" s="1"/>
      <c r="M829" s="1"/>
      <c r="N829" s="3"/>
      <c r="O829" s="3"/>
      <c r="P829" s="3"/>
      <c r="Q829" s="3"/>
      <c r="R829" s="3"/>
      <c r="S829" s="3"/>
      <c r="AB829" s="4"/>
      <c r="AC829" s="4"/>
      <c r="AD829" s="4"/>
      <c r="AE829" s="4"/>
      <c r="AF829" s="4"/>
      <c r="AG829" s="4"/>
    </row>
    <row r="830" spans="1:33" ht="15.75" customHeight="1" x14ac:dyDescent="0.2">
      <c r="A830" s="1"/>
      <c r="B830" s="1"/>
      <c r="C830" s="1"/>
      <c r="D830" s="1"/>
      <c r="E830" s="1"/>
      <c r="F830" s="1"/>
      <c r="G830" s="2"/>
      <c r="H830" s="1"/>
      <c r="I830" s="1"/>
      <c r="J830" s="1"/>
      <c r="K830" s="1"/>
      <c r="L830" s="1"/>
      <c r="M830" s="1"/>
      <c r="N830" s="3"/>
      <c r="O830" s="3"/>
      <c r="P830" s="3"/>
      <c r="Q830" s="3"/>
      <c r="R830" s="3"/>
      <c r="S830" s="3"/>
      <c r="AB830" s="4"/>
      <c r="AC830" s="4"/>
      <c r="AD830" s="4"/>
      <c r="AE830" s="4"/>
      <c r="AF830" s="4"/>
      <c r="AG830" s="4"/>
    </row>
    <row r="831" spans="1:33" ht="15.75" customHeight="1" x14ac:dyDescent="0.2">
      <c r="A831" s="1"/>
      <c r="B831" s="1"/>
      <c r="C831" s="1"/>
      <c r="D831" s="1"/>
      <c r="E831" s="1"/>
      <c r="F831" s="1"/>
      <c r="G831" s="2"/>
      <c r="H831" s="1"/>
      <c r="I831" s="1"/>
      <c r="J831" s="1"/>
      <c r="K831" s="1"/>
      <c r="L831" s="1"/>
      <c r="M831" s="1"/>
      <c r="N831" s="3"/>
      <c r="O831" s="3"/>
      <c r="P831" s="3"/>
      <c r="Q831" s="3"/>
      <c r="R831" s="3"/>
      <c r="S831" s="3"/>
      <c r="AB831" s="4"/>
      <c r="AC831" s="4"/>
      <c r="AD831" s="4"/>
      <c r="AE831" s="4"/>
      <c r="AF831" s="4"/>
      <c r="AG831" s="4"/>
    </row>
    <row r="832" spans="1:33" ht="15.75" customHeight="1" x14ac:dyDescent="0.2">
      <c r="A832" s="1"/>
      <c r="B832" s="1"/>
      <c r="C832" s="1"/>
      <c r="D832" s="1"/>
      <c r="E832" s="1"/>
      <c r="F832" s="1"/>
      <c r="G832" s="2"/>
      <c r="H832" s="1"/>
      <c r="I832" s="1"/>
      <c r="J832" s="1"/>
      <c r="K832" s="1"/>
      <c r="L832" s="1"/>
      <c r="M832" s="1"/>
      <c r="N832" s="3"/>
      <c r="O832" s="3"/>
      <c r="P832" s="3"/>
      <c r="Q832" s="3"/>
      <c r="R832" s="3"/>
      <c r="S832" s="3"/>
      <c r="AB832" s="4"/>
      <c r="AC832" s="4"/>
      <c r="AD832" s="4"/>
      <c r="AE832" s="4"/>
      <c r="AF832" s="4"/>
      <c r="AG832" s="4"/>
    </row>
    <row r="833" spans="1:33" ht="15.75" customHeight="1" x14ac:dyDescent="0.2">
      <c r="A833" s="1"/>
      <c r="B833" s="1"/>
      <c r="C833" s="1"/>
      <c r="D833" s="1"/>
      <c r="E833" s="1"/>
      <c r="F833" s="1"/>
      <c r="G833" s="2"/>
      <c r="H833" s="1"/>
      <c r="I833" s="1"/>
      <c r="J833" s="1"/>
      <c r="K833" s="1"/>
      <c r="L833" s="1"/>
      <c r="M833" s="1"/>
      <c r="N833" s="3"/>
      <c r="O833" s="3"/>
      <c r="P833" s="3"/>
      <c r="Q833" s="3"/>
      <c r="R833" s="3"/>
      <c r="S833" s="3"/>
      <c r="AB833" s="4"/>
      <c r="AC833" s="4"/>
      <c r="AD833" s="4"/>
      <c r="AE833" s="4"/>
      <c r="AF833" s="4"/>
      <c r="AG833" s="4"/>
    </row>
    <row r="834" spans="1:33" ht="15.75" customHeight="1" x14ac:dyDescent="0.2">
      <c r="A834" s="1"/>
      <c r="B834" s="1"/>
      <c r="C834" s="1"/>
      <c r="D834" s="1"/>
      <c r="E834" s="1"/>
      <c r="F834" s="1"/>
      <c r="G834" s="2"/>
      <c r="H834" s="1"/>
      <c r="I834" s="1"/>
      <c r="J834" s="1"/>
      <c r="K834" s="1"/>
      <c r="L834" s="1"/>
      <c r="M834" s="1"/>
      <c r="N834" s="3"/>
      <c r="O834" s="3"/>
      <c r="P834" s="3"/>
      <c r="Q834" s="3"/>
      <c r="R834" s="3"/>
      <c r="S834" s="3"/>
      <c r="AB834" s="4"/>
      <c r="AC834" s="4"/>
      <c r="AD834" s="4"/>
      <c r="AE834" s="4"/>
      <c r="AF834" s="4"/>
      <c r="AG834" s="4"/>
    </row>
    <row r="835" spans="1:33" ht="15.75" customHeight="1" x14ac:dyDescent="0.2">
      <c r="A835" s="1"/>
      <c r="B835" s="1"/>
      <c r="C835" s="1"/>
      <c r="D835" s="1"/>
      <c r="E835" s="1"/>
      <c r="F835" s="1"/>
      <c r="G835" s="2"/>
      <c r="H835" s="1"/>
      <c r="I835" s="1"/>
      <c r="J835" s="1"/>
      <c r="K835" s="1"/>
      <c r="L835" s="1"/>
      <c r="M835" s="1"/>
      <c r="N835" s="3"/>
      <c r="O835" s="3"/>
      <c r="P835" s="3"/>
      <c r="Q835" s="3"/>
      <c r="R835" s="3"/>
      <c r="S835" s="3"/>
      <c r="AB835" s="4"/>
      <c r="AC835" s="4"/>
      <c r="AD835" s="4"/>
      <c r="AE835" s="4"/>
      <c r="AF835" s="4"/>
      <c r="AG835" s="4"/>
    </row>
    <row r="836" spans="1:33" ht="15.75" customHeight="1" x14ac:dyDescent="0.2">
      <c r="A836" s="1"/>
      <c r="B836" s="1"/>
      <c r="C836" s="1"/>
      <c r="D836" s="1"/>
      <c r="E836" s="1"/>
      <c r="F836" s="1"/>
      <c r="G836" s="2"/>
      <c r="H836" s="1"/>
      <c r="I836" s="1"/>
      <c r="J836" s="1"/>
      <c r="K836" s="1"/>
      <c r="L836" s="1"/>
      <c r="M836" s="1"/>
      <c r="N836" s="3"/>
      <c r="O836" s="3"/>
      <c r="P836" s="3"/>
      <c r="Q836" s="3"/>
      <c r="R836" s="3"/>
      <c r="S836" s="3"/>
      <c r="AB836" s="4"/>
      <c r="AC836" s="4"/>
      <c r="AD836" s="4"/>
      <c r="AE836" s="4"/>
      <c r="AF836" s="4"/>
      <c r="AG836" s="4"/>
    </row>
    <row r="837" spans="1:33" ht="15.75" customHeight="1" x14ac:dyDescent="0.2">
      <c r="A837" s="1"/>
      <c r="B837" s="1"/>
      <c r="C837" s="1"/>
      <c r="D837" s="1"/>
      <c r="E837" s="1"/>
      <c r="F837" s="1"/>
      <c r="G837" s="2"/>
      <c r="H837" s="1"/>
      <c r="I837" s="1"/>
      <c r="J837" s="1"/>
      <c r="K837" s="1"/>
      <c r="L837" s="1"/>
      <c r="M837" s="1"/>
      <c r="N837" s="3"/>
      <c r="O837" s="3"/>
      <c r="P837" s="3"/>
      <c r="Q837" s="3"/>
      <c r="R837" s="3"/>
      <c r="S837" s="3"/>
      <c r="AB837" s="4"/>
      <c r="AC837" s="4"/>
      <c r="AD837" s="4"/>
      <c r="AE837" s="4"/>
      <c r="AF837" s="4"/>
      <c r="AG837" s="4"/>
    </row>
    <row r="838" spans="1:33" ht="15.75" customHeight="1" x14ac:dyDescent="0.2">
      <c r="A838" s="1"/>
      <c r="B838" s="1"/>
      <c r="C838" s="1"/>
      <c r="D838" s="1"/>
      <c r="E838" s="1"/>
      <c r="F838" s="1"/>
      <c r="G838" s="2"/>
      <c r="H838" s="1"/>
      <c r="I838" s="1"/>
      <c r="J838" s="1"/>
      <c r="K838" s="1"/>
      <c r="L838" s="1"/>
      <c r="M838" s="1"/>
      <c r="N838" s="3"/>
      <c r="O838" s="3"/>
      <c r="P838" s="3"/>
      <c r="Q838" s="3"/>
      <c r="R838" s="3"/>
      <c r="S838" s="3"/>
      <c r="AB838" s="4"/>
      <c r="AC838" s="4"/>
      <c r="AD838" s="4"/>
      <c r="AE838" s="4"/>
      <c r="AF838" s="4"/>
      <c r="AG838" s="4"/>
    </row>
    <row r="839" spans="1:33" ht="15.75" customHeight="1" x14ac:dyDescent="0.2">
      <c r="A839" s="1"/>
      <c r="B839" s="1"/>
      <c r="C839" s="1"/>
      <c r="D839" s="1"/>
      <c r="E839" s="1"/>
      <c r="F839" s="1"/>
      <c r="G839" s="2"/>
      <c r="H839" s="1"/>
      <c r="I839" s="1"/>
      <c r="J839" s="1"/>
      <c r="K839" s="1"/>
      <c r="L839" s="1"/>
      <c r="M839" s="1"/>
      <c r="N839" s="3"/>
      <c r="O839" s="3"/>
      <c r="P839" s="3"/>
      <c r="Q839" s="3"/>
      <c r="R839" s="3"/>
      <c r="S839" s="3"/>
      <c r="AB839" s="4"/>
      <c r="AC839" s="4"/>
      <c r="AD839" s="4"/>
      <c r="AE839" s="4"/>
      <c r="AF839" s="4"/>
      <c r="AG839" s="4"/>
    </row>
    <row r="840" spans="1:33" ht="15.75" customHeight="1" x14ac:dyDescent="0.2">
      <c r="A840" s="1"/>
      <c r="B840" s="1"/>
      <c r="C840" s="1"/>
      <c r="D840" s="1"/>
      <c r="E840" s="1"/>
      <c r="F840" s="1"/>
      <c r="G840" s="2"/>
      <c r="H840" s="1"/>
      <c r="I840" s="1"/>
      <c r="J840" s="1"/>
      <c r="K840" s="1"/>
      <c r="L840" s="1"/>
      <c r="M840" s="1"/>
      <c r="N840" s="3"/>
      <c r="O840" s="3"/>
      <c r="P840" s="3"/>
      <c r="Q840" s="3"/>
      <c r="R840" s="3"/>
      <c r="S840" s="3"/>
      <c r="AB840" s="4"/>
      <c r="AC840" s="4"/>
      <c r="AD840" s="4"/>
      <c r="AE840" s="4"/>
      <c r="AF840" s="4"/>
      <c r="AG840" s="4"/>
    </row>
    <row r="841" spans="1:33" ht="15.75" customHeight="1" x14ac:dyDescent="0.2">
      <c r="A841" s="1"/>
      <c r="B841" s="1"/>
      <c r="C841" s="1"/>
      <c r="D841" s="1"/>
      <c r="E841" s="1"/>
      <c r="F841" s="1"/>
      <c r="G841" s="2"/>
      <c r="H841" s="1"/>
      <c r="I841" s="1"/>
      <c r="J841" s="1"/>
      <c r="K841" s="1"/>
      <c r="L841" s="1"/>
      <c r="M841" s="1"/>
      <c r="N841" s="3"/>
      <c r="O841" s="3"/>
      <c r="P841" s="3"/>
      <c r="Q841" s="3"/>
      <c r="R841" s="3"/>
      <c r="S841" s="3"/>
      <c r="AB841" s="4"/>
      <c r="AC841" s="4"/>
      <c r="AD841" s="4"/>
      <c r="AE841" s="4"/>
      <c r="AF841" s="4"/>
      <c r="AG841" s="4"/>
    </row>
    <row r="842" spans="1:33" ht="15.75" customHeight="1" x14ac:dyDescent="0.2">
      <c r="A842" s="1"/>
      <c r="B842" s="1"/>
      <c r="C842" s="1"/>
      <c r="D842" s="1"/>
      <c r="E842" s="1"/>
      <c r="F842" s="1"/>
      <c r="G842" s="2"/>
      <c r="H842" s="1"/>
      <c r="I842" s="1"/>
      <c r="J842" s="1"/>
      <c r="K842" s="1"/>
      <c r="L842" s="1"/>
      <c r="M842" s="1"/>
      <c r="N842" s="3"/>
      <c r="O842" s="3"/>
      <c r="P842" s="3"/>
      <c r="Q842" s="3"/>
      <c r="R842" s="3"/>
      <c r="S842" s="3"/>
      <c r="AB842" s="4"/>
      <c r="AC842" s="4"/>
      <c r="AD842" s="4"/>
      <c r="AE842" s="4"/>
      <c r="AF842" s="4"/>
      <c r="AG842" s="4"/>
    </row>
    <row r="843" spans="1:33" ht="15.75" customHeight="1" x14ac:dyDescent="0.2">
      <c r="A843" s="1"/>
      <c r="B843" s="1"/>
      <c r="C843" s="1"/>
      <c r="D843" s="1"/>
      <c r="E843" s="1"/>
      <c r="F843" s="1"/>
      <c r="G843" s="2"/>
      <c r="H843" s="1"/>
      <c r="I843" s="1"/>
      <c r="J843" s="1"/>
      <c r="K843" s="1"/>
      <c r="L843" s="1"/>
      <c r="M843" s="1"/>
      <c r="N843" s="3"/>
      <c r="O843" s="3"/>
      <c r="P843" s="3"/>
      <c r="Q843" s="3"/>
      <c r="R843" s="3"/>
      <c r="S843" s="3"/>
      <c r="AB843" s="4"/>
      <c r="AC843" s="4"/>
      <c r="AD843" s="4"/>
      <c r="AE843" s="4"/>
      <c r="AF843" s="4"/>
      <c r="AG843" s="4"/>
    </row>
    <row r="844" spans="1:33" ht="15.75" customHeight="1" x14ac:dyDescent="0.2">
      <c r="A844" s="1"/>
      <c r="B844" s="1"/>
      <c r="C844" s="1"/>
      <c r="D844" s="1"/>
      <c r="E844" s="1"/>
      <c r="F844" s="1"/>
      <c r="G844" s="2"/>
      <c r="H844" s="1"/>
      <c r="I844" s="1"/>
      <c r="J844" s="1"/>
      <c r="K844" s="1"/>
      <c r="L844" s="1"/>
      <c r="M844" s="1"/>
      <c r="N844" s="3"/>
      <c r="O844" s="3"/>
      <c r="P844" s="3"/>
      <c r="Q844" s="3"/>
      <c r="R844" s="3"/>
      <c r="S844" s="3"/>
      <c r="AB844" s="4"/>
      <c r="AC844" s="4"/>
      <c r="AD844" s="4"/>
      <c r="AE844" s="4"/>
      <c r="AF844" s="4"/>
      <c r="AG844" s="4"/>
    </row>
    <row r="845" spans="1:33" ht="15.75" customHeight="1" x14ac:dyDescent="0.2">
      <c r="A845" s="1"/>
      <c r="B845" s="1"/>
      <c r="C845" s="1"/>
      <c r="D845" s="1"/>
      <c r="E845" s="1"/>
      <c r="F845" s="1"/>
      <c r="G845" s="2"/>
      <c r="H845" s="1"/>
      <c r="I845" s="1"/>
      <c r="J845" s="1"/>
      <c r="K845" s="1"/>
      <c r="L845" s="1"/>
      <c r="M845" s="1"/>
      <c r="N845" s="3"/>
      <c r="O845" s="3"/>
      <c r="P845" s="3"/>
      <c r="Q845" s="3"/>
      <c r="R845" s="3"/>
      <c r="S845" s="3"/>
      <c r="AB845" s="4"/>
      <c r="AC845" s="4"/>
      <c r="AD845" s="4"/>
      <c r="AE845" s="4"/>
      <c r="AF845" s="4"/>
      <c r="AG845" s="4"/>
    </row>
    <row r="846" spans="1:33" ht="15.75" customHeight="1" x14ac:dyDescent="0.2">
      <c r="A846" s="1"/>
      <c r="B846" s="1"/>
      <c r="C846" s="1"/>
      <c r="D846" s="1"/>
      <c r="E846" s="1"/>
      <c r="F846" s="1"/>
      <c r="G846" s="2"/>
      <c r="H846" s="1"/>
      <c r="I846" s="1"/>
      <c r="J846" s="1"/>
      <c r="K846" s="1"/>
      <c r="L846" s="1"/>
      <c r="M846" s="1"/>
      <c r="N846" s="3"/>
      <c r="O846" s="3"/>
      <c r="P846" s="3"/>
      <c r="Q846" s="3"/>
      <c r="R846" s="3"/>
      <c r="S846" s="3"/>
      <c r="AB846" s="4"/>
      <c r="AC846" s="4"/>
      <c r="AD846" s="4"/>
      <c r="AE846" s="4"/>
      <c r="AF846" s="4"/>
      <c r="AG846" s="4"/>
    </row>
    <row r="847" spans="1:33" ht="15.75" customHeight="1" x14ac:dyDescent="0.2">
      <c r="A847" s="1"/>
      <c r="B847" s="1"/>
      <c r="C847" s="1"/>
      <c r="D847" s="1"/>
      <c r="E847" s="1"/>
      <c r="F847" s="1"/>
      <c r="G847" s="2"/>
      <c r="H847" s="1"/>
      <c r="I847" s="1"/>
      <c r="J847" s="1"/>
      <c r="K847" s="1"/>
      <c r="L847" s="1"/>
      <c r="M847" s="1"/>
      <c r="N847" s="3"/>
      <c r="O847" s="3"/>
      <c r="P847" s="3"/>
      <c r="Q847" s="3"/>
      <c r="R847" s="3"/>
      <c r="S847" s="3"/>
      <c r="AB847" s="4"/>
      <c r="AC847" s="4"/>
      <c r="AD847" s="4"/>
      <c r="AE847" s="4"/>
      <c r="AF847" s="4"/>
      <c r="AG847" s="4"/>
    </row>
    <row r="848" spans="1:33" ht="15.75" customHeight="1" x14ac:dyDescent="0.2">
      <c r="A848" s="1"/>
      <c r="B848" s="1"/>
      <c r="C848" s="1"/>
      <c r="D848" s="1"/>
      <c r="E848" s="1"/>
      <c r="F848" s="1"/>
      <c r="G848" s="2"/>
      <c r="H848" s="1"/>
      <c r="I848" s="1"/>
      <c r="J848" s="1"/>
      <c r="K848" s="1"/>
      <c r="L848" s="1"/>
      <c r="M848" s="1"/>
      <c r="N848" s="3"/>
      <c r="O848" s="3"/>
      <c r="P848" s="3"/>
      <c r="Q848" s="3"/>
      <c r="R848" s="3"/>
      <c r="S848" s="3"/>
      <c r="AB848" s="4"/>
      <c r="AC848" s="4"/>
      <c r="AD848" s="4"/>
      <c r="AE848" s="4"/>
      <c r="AF848" s="4"/>
      <c r="AG848" s="4"/>
    </row>
    <row r="849" spans="1:33" ht="15.75" customHeight="1" x14ac:dyDescent="0.2">
      <c r="A849" s="1"/>
      <c r="B849" s="1"/>
      <c r="C849" s="1"/>
      <c r="D849" s="1"/>
      <c r="E849" s="1"/>
      <c r="F849" s="1"/>
      <c r="G849" s="2"/>
      <c r="H849" s="1"/>
      <c r="I849" s="1"/>
      <c r="J849" s="1"/>
      <c r="K849" s="1"/>
      <c r="L849" s="1"/>
      <c r="M849" s="1"/>
      <c r="N849" s="3"/>
      <c r="O849" s="3"/>
      <c r="P849" s="3"/>
      <c r="Q849" s="3"/>
      <c r="R849" s="3"/>
      <c r="S849" s="3"/>
      <c r="AB849" s="4"/>
      <c r="AC849" s="4"/>
      <c r="AD849" s="4"/>
      <c r="AE849" s="4"/>
      <c r="AF849" s="4"/>
      <c r="AG849" s="4"/>
    </row>
    <row r="850" spans="1:33" ht="15.75" customHeight="1" x14ac:dyDescent="0.2">
      <c r="A850" s="1"/>
      <c r="B850" s="1"/>
      <c r="C850" s="1"/>
      <c r="D850" s="1"/>
      <c r="E850" s="1"/>
      <c r="F850" s="1"/>
      <c r="G850" s="2"/>
      <c r="H850" s="1"/>
      <c r="I850" s="1"/>
      <c r="J850" s="1"/>
      <c r="K850" s="1"/>
      <c r="L850" s="1"/>
      <c r="M850" s="1"/>
      <c r="N850" s="3"/>
      <c r="O850" s="3"/>
      <c r="P850" s="3"/>
      <c r="Q850" s="3"/>
      <c r="R850" s="3"/>
      <c r="S850" s="3"/>
      <c r="AB850" s="4"/>
      <c r="AC850" s="4"/>
      <c r="AD850" s="4"/>
      <c r="AE850" s="4"/>
      <c r="AF850" s="4"/>
      <c r="AG850" s="4"/>
    </row>
    <row r="851" spans="1:33" ht="15.75" customHeight="1" x14ac:dyDescent="0.2">
      <c r="A851" s="1"/>
      <c r="B851" s="1"/>
      <c r="C851" s="1"/>
      <c r="D851" s="1"/>
      <c r="E851" s="1"/>
      <c r="F851" s="1"/>
      <c r="G851" s="2"/>
      <c r="H851" s="1"/>
      <c r="I851" s="1"/>
      <c r="J851" s="1"/>
      <c r="K851" s="1"/>
      <c r="L851" s="1"/>
      <c r="M851" s="1"/>
      <c r="N851" s="3"/>
      <c r="O851" s="3"/>
      <c r="P851" s="3"/>
      <c r="Q851" s="3"/>
      <c r="R851" s="3"/>
      <c r="S851" s="3"/>
      <c r="AB851" s="4"/>
      <c r="AC851" s="4"/>
      <c r="AD851" s="4"/>
      <c r="AE851" s="4"/>
      <c r="AF851" s="4"/>
      <c r="AG851" s="4"/>
    </row>
    <row r="852" spans="1:33" ht="15.75" customHeight="1" x14ac:dyDescent="0.2">
      <c r="A852" s="1"/>
      <c r="B852" s="1"/>
      <c r="C852" s="1"/>
      <c r="D852" s="1"/>
      <c r="E852" s="1"/>
      <c r="F852" s="1"/>
      <c r="G852" s="2"/>
      <c r="H852" s="1"/>
      <c r="I852" s="1"/>
      <c r="J852" s="1"/>
      <c r="K852" s="1"/>
      <c r="L852" s="1"/>
      <c r="M852" s="1"/>
      <c r="N852" s="3"/>
      <c r="O852" s="3"/>
      <c r="P852" s="3"/>
      <c r="Q852" s="3"/>
      <c r="R852" s="3"/>
      <c r="S852" s="3"/>
      <c r="AB852" s="4"/>
      <c r="AC852" s="4"/>
      <c r="AD852" s="4"/>
      <c r="AE852" s="4"/>
      <c r="AF852" s="4"/>
      <c r="AG852" s="4"/>
    </row>
    <row r="853" spans="1:33" ht="15.75" customHeight="1" x14ac:dyDescent="0.2">
      <c r="A853" s="1"/>
      <c r="B853" s="1"/>
      <c r="C853" s="1"/>
      <c r="D853" s="1"/>
      <c r="E853" s="1"/>
      <c r="F853" s="1"/>
      <c r="G853" s="2"/>
      <c r="H853" s="1"/>
      <c r="I853" s="1"/>
      <c r="J853" s="1"/>
      <c r="K853" s="1"/>
      <c r="L853" s="1"/>
      <c r="M853" s="1"/>
      <c r="N853" s="3"/>
      <c r="O853" s="3"/>
      <c r="P853" s="3"/>
      <c r="Q853" s="3"/>
      <c r="R853" s="3"/>
      <c r="S853" s="3"/>
      <c r="AB853" s="4"/>
      <c r="AC853" s="4"/>
      <c r="AD853" s="4"/>
      <c r="AE853" s="4"/>
      <c r="AF853" s="4"/>
      <c r="AG853" s="4"/>
    </row>
    <row r="854" spans="1:33" ht="15.75" customHeight="1" x14ac:dyDescent="0.2">
      <c r="A854" s="1"/>
      <c r="B854" s="1"/>
      <c r="C854" s="1"/>
      <c r="D854" s="1"/>
      <c r="E854" s="1"/>
      <c r="F854" s="1"/>
      <c r="G854" s="2"/>
      <c r="H854" s="1"/>
      <c r="I854" s="1"/>
      <c r="J854" s="1"/>
      <c r="K854" s="1"/>
      <c r="L854" s="1"/>
      <c r="M854" s="1"/>
      <c r="N854" s="3"/>
      <c r="O854" s="3"/>
      <c r="P854" s="3"/>
      <c r="Q854" s="3"/>
      <c r="R854" s="3"/>
      <c r="S854" s="3"/>
      <c r="AB854" s="4"/>
      <c r="AC854" s="4"/>
      <c r="AD854" s="4"/>
      <c r="AE854" s="4"/>
      <c r="AF854" s="4"/>
      <c r="AG854" s="4"/>
    </row>
    <row r="855" spans="1:33" ht="15.75" customHeight="1" x14ac:dyDescent="0.2">
      <c r="A855" s="1"/>
      <c r="B855" s="1"/>
      <c r="C855" s="1"/>
      <c r="D855" s="1"/>
      <c r="E855" s="1"/>
      <c r="F855" s="1"/>
      <c r="G855" s="2"/>
      <c r="H855" s="1"/>
      <c r="I855" s="1"/>
      <c r="J855" s="1"/>
      <c r="K855" s="1"/>
      <c r="L855" s="1"/>
      <c r="M855" s="1"/>
      <c r="N855" s="3"/>
      <c r="O855" s="3"/>
      <c r="P855" s="3"/>
      <c r="Q855" s="3"/>
      <c r="R855" s="3"/>
      <c r="S855" s="3"/>
      <c r="AB855" s="4"/>
      <c r="AC855" s="4"/>
      <c r="AD855" s="4"/>
      <c r="AE855" s="4"/>
      <c r="AF855" s="4"/>
      <c r="AG855" s="4"/>
    </row>
    <row r="856" spans="1:33" ht="15.75" customHeight="1" x14ac:dyDescent="0.2">
      <c r="A856" s="1"/>
      <c r="B856" s="1"/>
      <c r="C856" s="1"/>
      <c r="D856" s="1"/>
      <c r="E856" s="1"/>
      <c r="F856" s="1"/>
      <c r="G856" s="2"/>
      <c r="H856" s="1"/>
      <c r="I856" s="1"/>
      <c r="J856" s="1"/>
      <c r="K856" s="1"/>
      <c r="L856" s="1"/>
      <c r="M856" s="1"/>
      <c r="N856" s="3"/>
      <c r="O856" s="3"/>
      <c r="P856" s="3"/>
      <c r="Q856" s="3"/>
      <c r="R856" s="3"/>
      <c r="S856" s="3"/>
      <c r="AB856" s="4"/>
      <c r="AC856" s="4"/>
      <c r="AD856" s="4"/>
      <c r="AE856" s="4"/>
      <c r="AF856" s="4"/>
      <c r="AG856" s="4"/>
    </row>
    <row r="857" spans="1:33" ht="15.75" customHeight="1" x14ac:dyDescent="0.2">
      <c r="A857" s="1"/>
      <c r="B857" s="1"/>
      <c r="C857" s="1"/>
      <c r="D857" s="1"/>
      <c r="E857" s="1"/>
      <c r="F857" s="1"/>
      <c r="G857" s="2"/>
      <c r="H857" s="1"/>
      <c r="I857" s="1"/>
      <c r="J857" s="1"/>
      <c r="K857" s="1"/>
      <c r="L857" s="1"/>
      <c r="M857" s="1"/>
      <c r="N857" s="3"/>
      <c r="O857" s="3"/>
      <c r="P857" s="3"/>
      <c r="Q857" s="3"/>
      <c r="R857" s="3"/>
      <c r="S857" s="3"/>
      <c r="AB857" s="4"/>
      <c r="AC857" s="4"/>
      <c r="AD857" s="4"/>
      <c r="AE857" s="4"/>
      <c r="AF857" s="4"/>
      <c r="AG857" s="4"/>
    </row>
    <row r="858" spans="1:33" ht="15.75" customHeight="1" x14ac:dyDescent="0.2">
      <c r="A858" s="1"/>
      <c r="B858" s="1"/>
      <c r="C858" s="1"/>
      <c r="D858" s="1"/>
      <c r="E858" s="1"/>
      <c r="F858" s="1"/>
      <c r="G858" s="2"/>
      <c r="H858" s="1"/>
      <c r="I858" s="1"/>
      <c r="J858" s="1"/>
      <c r="K858" s="1"/>
      <c r="L858" s="1"/>
      <c r="M858" s="1"/>
      <c r="N858" s="3"/>
      <c r="O858" s="3"/>
      <c r="P858" s="3"/>
      <c r="Q858" s="3"/>
      <c r="R858" s="3"/>
      <c r="S858" s="3"/>
      <c r="AB858" s="4"/>
      <c r="AC858" s="4"/>
      <c r="AD858" s="4"/>
      <c r="AE858" s="4"/>
      <c r="AF858" s="4"/>
      <c r="AG858" s="4"/>
    </row>
    <row r="859" spans="1:33" ht="15.75" customHeight="1" x14ac:dyDescent="0.2">
      <c r="A859" s="1"/>
      <c r="B859" s="1"/>
      <c r="C859" s="1"/>
      <c r="D859" s="1"/>
      <c r="E859" s="1"/>
      <c r="F859" s="1"/>
      <c r="G859" s="2"/>
      <c r="H859" s="1"/>
      <c r="I859" s="1"/>
      <c r="J859" s="1"/>
      <c r="K859" s="1"/>
      <c r="L859" s="1"/>
      <c r="M859" s="1"/>
      <c r="N859" s="3"/>
      <c r="O859" s="3"/>
      <c r="P859" s="3"/>
      <c r="Q859" s="3"/>
      <c r="R859" s="3"/>
      <c r="S859" s="3"/>
      <c r="AB859" s="4"/>
      <c r="AC859" s="4"/>
      <c r="AD859" s="4"/>
      <c r="AE859" s="4"/>
      <c r="AF859" s="4"/>
      <c r="AG859" s="4"/>
    </row>
    <row r="860" spans="1:33" ht="15.75" customHeight="1" x14ac:dyDescent="0.2">
      <c r="A860" s="1"/>
      <c r="B860" s="1"/>
      <c r="C860" s="1"/>
      <c r="D860" s="1"/>
      <c r="E860" s="1"/>
      <c r="F860" s="1"/>
      <c r="G860" s="2"/>
      <c r="H860" s="1"/>
      <c r="I860" s="1"/>
      <c r="J860" s="1"/>
      <c r="K860" s="1"/>
      <c r="L860" s="1"/>
      <c r="M860" s="1"/>
      <c r="N860" s="3"/>
      <c r="O860" s="3"/>
      <c r="P860" s="3"/>
      <c r="Q860" s="3"/>
      <c r="R860" s="3"/>
      <c r="S860" s="3"/>
      <c r="AB860" s="4"/>
      <c r="AC860" s="4"/>
      <c r="AD860" s="4"/>
      <c r="AE860" s="4"/>
      <c r="AF860" s="4"/>
      <c r="AG860" s="4"/>
    </row>
    <row r="861" spans="1:33" ht="15.75" customHeight="1" x14ac:dyDescent="0.2">
      <c r="A861" s="1"/>
      <c r="B861" s="1"/>
      <c r="C861" s="1"/>
      <c r="D861" s="1"/>
      <c r="E861" s="1"/>
      <c r="F861" s="1"/>
      <c r="G861" s="2"/>
      <c r="H861" s="1"/>
      <c r="I861" s="1"/>
      <c r="J861" s="1"/>
      <c r="K861" s="1"/>
      <c r="L861" s="1"/>
      <c r="M861" s="1"/>
      <c r="N861" s="3"/>
      <c r="O861" s="3"/>
      <c r="P861" s="3"/>
      <c r="Q861" s="3"/>
      <c r="R861" s="3"/>
      <c r="S861" s="3"/>
      <c r="AB861" s="4"/>
      <c r="AC861" s="4"/>
      <c r="AD861" s="4"/>
      <c r="AE861" s="4"/>
      <c r="AF861" s="4"/>
      <c r="AG861" s="4"/>
    </row>
    <row r="862" spans="1:33" ht="15.75" customHeight="1" x14ac:dyDescent="0.2">
      <c r="A862" s="1"/>
      <c r="B862" s="1"/>
      <c r="C862" s="1"/>
      <c r="D862" s="1"/>
      <c r="E862" s="1"/>
      <c r="F862" s="1"/>
      <c r="G862" s="2"/>
      <c r="H862" s="1"/>
      <c r="I862" s="1"/>
      <c r="J862" s="1"/>
      <c r="K862" s="1"/>
      <c r="L862" s="1"/>
      <c r="M862" s="1"/>
      <c r="N862" s="3"/>
      <c r="O862" s="3"/>
      <c r="P862" s="3"/>
      <c r="Q862" s="3"/>
      <c r="R862" s="3"/>
      <c r="S862" s="3"/>
      <c r="AB862" s="4"/>
      <c r="AC862" s="4"/>
      <c r="AD862" s="4"/>
      <c r="AE862" s="4"/>
      <c r="AF862" s="4"/>
      <c r="AG862" s="4"/>
    </row>
    <row r="863" spans="1:33" ht="15.75" customHeight="1" x14ac:dyDescent="0.2">
      <c r="A863" s="1"/>
      <c r="B863" s="1"/>
      <c r="C863" s="1"/>
      <c r="D863" s="1"/>
      <c r="E863" s="1"/>
      <c r="F863" s="1"/>
      <c r="G863" s="2"/>
      <c r="H863" s="1"/>
      <c r="I863" s="1"/>
      <c r="J863" s="1"/>
      <c r="K863" s="1"/>
      <c r="L863" s="1"/>
      <c r="M863" s="1"/>
      <c r="N863" s="3"/>
      <c r="O863" s="3"/>
      <c r="P863" s="3"/>
      <c r="Q863" s="3"/>
      <c r="R863" s="3"/>
      <c r="S863" s="3"/>
      <c r="AB863" s="4"/>
      <c r="AC863" s="4"/>
      <c r="AD863" s="4"/>
      <c r="AE863" s="4"/>
      <c r="AF863" s="4"/>
      <c r="AG863" s="4"/>
    </row>
    <row r="864" spans="1:33" ht="15.75" customHeight="1" x14ac:dyDescent="0.2">
      <c r="A864" s="1"/>
      <c r="B864" s="1"/>
      <c r="C864" s="1"/>
      <c r="D864" s="1"/>
      <c r="E864" s="1"/>
      <c r="F864" s="1"/>
      <c r="G864" s="2"/>
      <c r="H864" s="1"/>
      <c r="I864" s="1"/>
      <c r="J864" s="1"/>
      <c r="K864" s="1"/>
      <c r="L864" s="1"/>
      <c r="M864" s="1"/>
      <c r="N864" s="3"/>
      <c r="O864" s="3"/>
      <c r="P864" s="3"/>
      <c r="Q864" s="3"/>
      <c r="R864" s="3"/>
      <c r="S864" s="3"/>
      <c r="AB864" s="4"/>
      <c r="AC864" s="4"/>
      <c r="AD864" s="4"/>
      <c r="AE864" s="4"/>
      <c r="AF864" s="4"/>
      <c r="AG864" s="4"/>
    </row>
    <row r="865" spans="1:33" ht="15.75" customHeight="1" x14ac:dyDescent="0.2">
      <c r="A865" s="1"/>
      <c r="B865" s="1"/>
      <c r="C865" s="1"/>
      <c r="D865" s="1"/>
      <c r="E865" s="1"/>
      <c r="F865" s="1"/>
      <c r="G865" s="2"/>
      <c r="H865" s="1"/>
      <c r="I865" s="1"/>
      <c r="J865" s="1"/>
      <c r="K865" s="1"/>
      <c r="L865" s="1"/>
      <c r="M865" s="1"/>
      <c r="N865" s="3"/>
      <c r="O865" s="3"/>
      <c r="P865" s="3"/>
      <c r="Q865" s="3"/>
      <c r="R865" s="3"/>
      <c r="S865" s="3"/>
      <c r="AB865" s="4"/>
      <c r="AC865" s="4"/>
      <c r="AD865" s="4"/>
      <c r="AE865" s="4"/>
      <c r="AF865" s="4"/>
      <c r="AG865" s="4"/>
    </row>
    <row r="866" spans="1:33" ht="15.75" customHeight="1" x14ac:dyDescent="0.2">
      <c r="A866" s="1"/>
      <c r="B866" s="1"/>
      <c r="C866" s="1"/>
      <c r="D866" s="1"/>
      <c r="E866" s="1"/>
      <c r="F866" s="1"/>
      <c r="G866" s="2"/>
      <c r="H866" s="1"/>
      <c r="I866" s="1"/>
      <c r="J866" s="1"/>
      <c r="K866" s="1"/>
      <c r="L866" s="1"/>
      <c r="M866" s="1"/>
      <c r="N866" s="3"/>
      <c r="O866" s="3"/>
      <c r="P866" s="3"/>
      <c r="Q866" s="3"/>
      <c r="R866" s="3"/>
      <c r="S866" s="3"/>
      <c r="AB866" s="4"/>
      <c r="AC866" s="4"/>
      <c r="AD866" s="4"/>
      <c r="AE866" s="4"/>
      <c r="AF866" s="4"/>
      <c r="AG866" s="4"/>
    </row>
    <row r="867" spans="1:33" ht="15.75" customHeight="1" x14ac:dyDescent="0.2">
      <c r="A867" s="1"/>
      <c r="B867" s="1"/>
      <c r="C867" s="1"/>
      <c r="D867" s="1"/>
      <c r="E867" s="1"/>
      <c r="F867" s="1"/>
      <c r="G867" s="2"/>
      <c r="H867" s="1"/>
      <c r="I867" s="1"/>
      <c r="J867" s="1"/>
      <c r="K867" s="1"/>
      <c r="L867" s="1"/>
      <c r="M867" s="1"/>
      <c r="N867" s="3"/>
      <c r="O867" s="3"/>
      <c r="P867" s="3"/>
      <c r="Q867" s="3"/>
      <c r="R867" s="3"/>
      <c r="S867" s="3"/>
      <c r="AB867" s="4"/>
      <c r="AC867" s="4"/>
      <c r="AD867" s="4"/>
      <c r="AE867" s="4"/>
      <c r="AF867" s="4"/>
      <c r="AG867" s="4"/>
    </row>
    <row r="868" spans="1:33" ht="15.75" customHeight="1" x14ac:dyDescent="0.2">
      <c r="A868" s="1"/>
      <c r="B868" s="1"/>
      <c r="C868" s="1"/>
      <c r="D868" s="1"/>
      <c r="E868" s="1"/>
      <c r="F868" s="1"/>
      <c r="G868" s="2"/>
      <c r="H868" s="1"/>
      <c r="I868" s="1"/>
      <c r="J868" s="1"/>
      <c r="K868" s="1"/>
      <c r="L868" s="1"/>
      <c r="M868" s="1"/>
      <c r="N868" s="3"/>
      <c r="O868" s="3"/>
      <c r="P868" s="3"/>
      <c r="Q868" s="3"/>
      <c r="R868" s="3"/>
      <c r="S868" s="3"/>
      <c r="AB868" s="4"/>
      <c r="AC868" s="4"/>
      <c r="AD868" s="4"/>
      <c r="AE868" s="4"/>
      <c r="AF868" s="4"/>
      <c r="AG868" s="4"/>
    </row>
    <row r="869" spans="1:33" ht="15.75" customHeight="1" x14ac:dyDescent="0.2">
      <c r="A869" s="1"/>
      <c r="B869" s="1"/>
      <c r="C869" s="1"/>
      <c r="D869" s="1"/>
      <c r="E869" s="1"/>
      <c r="F869" s="1"/>
      <c r="G869" s="2"/>
      <c r="H869" s="1"/>
      <c r="I869" s="1"/>
      <c r="J869" s="1"/>
      <c r="K869" s="1"/>
      <c r="L869" s="1"/>
      <c r="M869" s="1"/>
      <c r="N869" s="3"/>
      <c r="O869" s="3"/>
      <c r="P869" s="3"/>
      <c r="Q869" s="3"/>
      <c r="R869" s="3"/>
      <c r="S869" s="3"/>
      <c r="AB869" s="4"/>
      <c r="AC869" s="4"/>
      <c r="AD869" s="4"/>
      <c r="AE869" s="4"/>
      <c r="AF869" s="4"/>
      <c r="AG869" s="4"/>
    </row>
    <row r="870" spans="1:33" ht="15.75" customHeight="1" x14ac:dyDescent="0.2">
      <c r="A870" s="1"/>
      <c r="B870" s="1"/>
      <c r="C870" s="1"/>
      <c r="D870" s="1"/>
      <c r="E870" s="1"/>
      <c r="F870" s="1"/>
      <c r="G870" s="2"/>
      <c r="H870" s="1"/>
      <c r="I870" s="1"/>
      <c r="J870" s="1"/>
      <c r="K870" s="1"/>
      <c r="L870" s="1"/>
      <c r="M870" s="1"/>
      <c r="N870" s="3"/>
      <c r="O870" s="3"/>
      <c r="P870" s="3"/>
      <c r="Q870" s="3"/>
      <c r="R870" s="3"/>
      <c r="S870" s="3"/>
      <c r="AB870" s="4"/>
      <c r="AC870" s="4"/>
      <c r="AD870" s="4"/>
      <c r="AE870" s="4"/>
      <c r="AF870" s="4"/>
      <c r="AG870" s="4"/>
    </row>
    <row r="871" spans="1:33" ht="15.75" customHeight="1" x14ac:dyDescent="0.2">
      <c r="A871" s="1"/>
      <c r="B871" s="1"/>
      <c r="C871" s="1"/>
      <c r="D871" s="1"/>
      <c r="E871" s="1"/>
      <c r="F871" s="1"/>
      <c r="G871" s="2"/>
      <c r="H871" s="1"/>
      <c r="I871" s="1"/>
      <c r="J871" s="1"/>
      <c r="K871" s="1"/>
      <c r="L871" s="1"/>
      <c r="M871" s="1"/>
      <c r="N871" s="3"/>
      <c r="O871" s="3"/>
      <c r="P871" s="3"/>
      <c r="Q871" s="3"/>
      <c r="R871" s="3"/>
      <c r="S871" s="3"/>
      <c r="AB871" s="4"/>
      <c r="AC871" s="4"/>
      <c r="AD871" s="4"/>
      <c r="AE871" s="4"/>
      <c r="AF871" s="4"/>
      <c r="AG871" s="4"/>
    </row>
    <row r="872" spans="1:33" ht="15.75" customHeight="1" x14ac:dyDescent="0.2">
      <c r="A872" s="1"/>
      <c r="B872" s="1"/>
      <c r="C872" s="1"/>
      <c r="D872" s="1"/>
      <c r="E872" s="1"/>
      <c r="F872" s="1"/>
      <c r="G872" s="2"/>
      <c r="H872" s="1"/>
      <c r="I872" s="1"/>
      <c r="J872" s="1"/>
      <c r="K872" s="1"/>
      <c r="L872" s="1"/>
      <c r="M872" s="1"/>
      <c r="N872" s="3"/>
      <c r="O872" s="3"/>
      <c r="P872" s="3"/>
      <c r="Q872" s="3"/>
      <c r="R872" s="3"/>
      <c r="S872" s="3"/>
      <c r="AB872" s="4"/>
      <c r="AC872" s="4"/>
      <c r="AD872" s="4"/>
      <c r="AE872" s="4"/>
      <c r="AF872" s="4"/>
      <c r="AG872" s="4"/>
    </row>
    <row r="873" spans="1:33" ht="15.75" customHeight="1" x14ac:dyDescent="0.2">
      <c r="A873" s="1"/>
      <c r="B873" s="1"/>
      <c r="C873" s="1"/>
      <c r="D873" s="1"/>
      <c r="E873" s="1"/>
      <c r="F873" s="1"/>
      <c r="G873" s="2"/>
      <c r="H873" s="1"/>
      <c r="I873" s="1"/>
      <c r="J873" s="1"/>
      <c r="K873" s="1"/>
      <c r="L873" s="1"/>
      <c r="M873" s="1"/>
      <c r="N873" s="3"/>
      <c r="O873" s="3"/>
      <c r="P873" s="3"/>
      <c r="Q873" s="3"/>
      <c r="R873" s="3"/>
      <c r="S873" s="3"/>
      <c r="AB873" s="4"/>
      <c r="AC873" s="4"/>
      <c r="AD873" s="4"/>
      <c r="AE873" s="4"/>
      <c r="AF873" s="4"/>
      <c r="AG873" s="4"/>
    </row>
    <row r="874" spans="1:33" ht="15.75" customHeight="1" x14ac:dyDescent="0.2">
      <c r="A874" s="1"/>
      <c r="B874" s="1"/>
      <c r="C874" s="1"/>
      <c r="D874" s="1"/>
      <c r="E874" s="1"/>
      <c r="F874" s="1"/>
      <c r="G874" s="2"/>
      <c r="H874" s="1"/>
      <c r="I874" s="1"/>
      <c r="J874" s="1"/>
      <c r="K874" s="1"/>
      <c r="L874" s="1"/>
      <c r="M874" s="1"/>
      <c r="N874" s="3"/>
      <c r="O874" s="3"/>
      <c r="P874" s="3"/>
      <c r="Q874" s="3"/>
      <c r="R874" s="3"/>
      <c r="S874" s="3"/>
      <c r="AB874" s="4"/>
      <c r="AC874" s="4"/>
      <c r="AD874" s="4"/>
      <c r="AE874" s="4"/>
      <c r="AF874" s="4"/>
      <c r="AG874" s="4"/>
    </row>
    <row r="875" spans="1:33" ht="15.75" customHeight="1" x14ac:dyDescent="0.2">
      <c r="A875" s="1"/>
      <c r="B875" s="1"/>
      <c r="C875" s="1"/>
      <c r="D875" s="1"/>
      <c r="E875" s="1"/>
      <c r="F875" s="1"/>
      <c r="G875" s="2"/>
      <c r="H875" s="1"/>
      <c r="I875" s="1"/>
      <c r="J875" s="1"/>
      <c r="K875" s="1"/>
      <c r="L875" s="1"/>
      <c r="M875" s="1"/>
      <c r="N875" s="3"/>
      <c r="O875" s="3"/>
      <c r="P875" s="3"/>
      <c r="Q875" s="3"/>
      <c r="R875" s="3"/>
      <c r="S875" s="3"/>
      <c r="AB875" s="4"/>
      <c r="AC875" s="4"/>
      <c r="AD875" s="4"/>
      <c r="AE875" s="4"/>
      <c r="AF875" s="4"/>
      <c r="AG875" s="4"/>
    </row>
    <row r="876" spans="1:33" ht="15.75" customHeight="1" x14ac:dyDescent="0.2">
      <c r="A876" s="1"/>
      <c r="B876" s="1"/>
      <c r="C876" s="1"/>
      <c r="D876" s="1"/>
      <c r="E876" s="1"/>
      <c r="F876" s="1"/>
      <c r="G876" s="2"/>
      <c r="H876" s="1"/>
      <c r="I876" s="1"/>
      <c r="J876" s="1"/>
      <c r="K876" s="1"/>
      <c r="L876" s="1"/>
      <c r="M876" s="1"/>
      <c r="N876" s="3"/>
      <c r="O876" s="3"/>
      <c r="P876" s="3"/>
      <c r="Q876" s="3"/>
      <c r="R876" s="3"/>
      <c r="S876" s="3"/>
      <c r="AB876" s="4"/>
      <c r="AC876" s="4"/>
      <c r="AD876" s="4"/>
      <c r="AE876" s="4"/>
      <c r="AF876" s="4"/>
      <c r="AG876" s="4"/>
    </row>
    <row r="877" spans="1:33" ht="15.75" customHeight="1" x14ac:dyDescent="0.2">
      <c r="A877" s="1"/>
      <c r="B877" s="1"/>
      <c r="C877" s="1"/>
      <c r="D877" s="1"/>
      <c r="E877" s="1"/>
      <c r="F877" s="1"/>
      <c r="G877" s="2"/>
      <c r="H877" s="1"/>
      <c r="I877" s="1"/>
      <c r="J877" s="1"/>
      <c r="K877" s="1"/>
      <c r="L877" s="1"/>
      <c r="M877" s="1"/>
      <c r="N877" s="3"/>
      <c r="O877" s="3"/>
      <c r="P877" s="3"/>
      <c r="Q877" s="3"/>
      <c r="R877" s="3"/>
      <c r="S877" s="3"/>
      <c r="AB877" s="4"/>
      <c r="AC877" s="4"/>
      <c r="AD877" s="4"/>
      <c r="AE877" s="4"/>
      <c r="AF877" s="4"/>
      <c r="AG877" s="4"/>
    </row>
    <row r="878" spans="1:33" ht="15.75" customHeight="1" x14ac:dyDescent="0.2">
      <c r="A878" s="1"/>
      <c r="B878" s="1"/>
      <c r="C878" s="1"/>
      <c r="D878" s="1"/>
      <c r="E878" s="1"/>
      <c r="F878" s="1"/>
      <c r="G878" s="2"/>
      <c r="H878" s="1"/>
      <c r="I878" s="1"/>
      <c r="J878" s="1"/>
      <c r="K878" s="1"/>
      <c r="L878" s="1"/>
      <c r="M878" s="1"/>
      <c r="N878" s="3"/>
      <c r="O878" s="3"/>
      <c r="P878" s="3"/>
      <c r="Q878" s="3"/>
      <c r="R878" s="3"/>
      <c r="S878" s="3"/>
      <c r="AB878" s="4"/>
      <c r="AC878" s="4"/>
      <c r="AD878" s="4"/>
      <c r="AE878" s="4"/>
      <c r="AF878" s="4"/>
      <c r="AG878" s="4"/>
    </row>
    <row r="879" spans="1:33" ht="15.75" customHeight="1" x14ac:dyDescent="0.2">
      <c r="A879" s="1"/>
      <c r="B879" s="1"/>
      <c r="C879" s="1"/>
      <c r="D879" s="1"/>
      <c r="E879" s="1"/>
      <c r="F879" s="1"/>
      <c r="G879" s="2"/>
      <c r="H879" s="1"/>
      <c r="I879" s="1"/>
      <c r="J879" s="1"/>
      <c r="K879" s="1"/>
      <c r="L879" s="1"/>
      <c r="M879" s="1"/>
      <c r="N879" s="3"/>
      <c r="O879" s="3"/>
      <c r="P879" s="3"/>
      <c r="Q879" s="3"/>
      <c r="R879" s="3"/>
      <c r="S879" s="3"/>
      <c r="AB879" s="4"/>
      <c r="AC879" s="4"/>
      <c r="AD879" s="4"/>
      <c r="AE879" s="4"/>
      <c r="AF879" s="4"/>
      <c r="AG879" s="4"/>
    </row>
    <row r="880" spans="1:33" ht="15.75" customHeight="1" x14ac:dyDescent="0.2">
      <c r="A880" s="1"/>
      <c r="B880" s="1"/>
      <c r="C880" s="1"/>
      <c r="D880" s="1"/>
      <c r="E880" s="1"/>
      <c r="F880" s="1"/>
      <c r="G880" s="2"/>
      <c r="H880" s="1"/>
      <c r="I880" s="1"/>
      <c r="J880" s="1"/>
      <c r="K880" s="1"/>
      <c r="L880" s="1"/>
      <c r="M880" s="1"/>
      <c r="N880" s="3"/>
      <c r="O880" s="3"/>
      <c r="P880" s="3"/>
      <c r="Q880" s="3"/>
      <c r="R880" s="3"/>
      <c r="S880" s="3"/>
      <c r="AB880" s="4"/>
      <c r="AC880" s="4"/>
      <c r="AD880" s="4"/>
      <c r="AE880" s="4"/>
      <c r="AF880" s="4"/>
      <c r="AG880" s="4"/>
    </row>
    <row r="881" spans="1:33" ht="15.75" customHeight="1" x14ac:dyDescent="0.2">
      <c r="A881" s="1"/>
      <c r="B881" s="1"/>
      <c r="C881" s="1"/>
      <c r="D881" s="1"/>
      <c r="E881" s="1"/>
      <c r="F881" s="1"/>
      <c r="G881" s="2"/>
      <c r="H881" s="1"/>
      <c r="I881" s="1"/>
      <c r="J881" s="1"/>
      <c r="K881" s="1"/>
      <c r="L881" s="1"/>
      <c r="M881" s="1"/>
      <c r="N881" s="3"/>
      <c r="O881" s="3"/>
      <c r="P881" s="3"/>
      <c r="Q881" s="3"/>
      <c r="R881" s="3"/>
      <c r="S881" s="3"/>
      <c r="AB881" s="4"/>
      <c r="AC881" s="4"/>
      <c r="AD881" s="4"/>
      <c r="AE881" s="4"/>
      <c r="AF881" s="4"/>
      <c r="AG881" s="4"/>
    </row>
    <row r="882" spans="1:33" ht="15.75" customHeight="1" x14ac:dyDescent="0.2">
      <c r="A882" s="1"/>
      <c r="B882" s="1"/>
      <c r="C882" s="1"/>
      <c r="D882" s="1"/>
      <c r="E882" s="1"/>
      <c r="F882" s="1"/>
      <c r="G882" s="2"/>
      <c r="H882" s="1"/>
      <c r="I882" s="1"/>
      <c r="J882" s="1"/>
      <c r="K882" s="1"/>
      <c r="L882" s="1"/>
      <c r="M882" s="1"/>
      <c r="N882" s="3"/>
      <c r="O882" s="3"/>
      <c r="P882" s="3"/>
      <c r="Q882" s="3"/>
      <c r="R882" s="3"/>
      <c r="S882" s="3"/>
      <c r="AB882" s="4"/>
      <c r="AC882" s="4"/>
      <c r="AD882" s="4"/>
      <c r="AE882" s="4"/>
      <c r="AF882" s="4"/>
      <c r="AG882" s="4"/>
    </row>
    <row r="883" spans="1:33" ht="15.75" customHeight="1" x14ac:dyDescent="0.2">
      <c r="A883" s="1"/>
      <c r="B883" s="1"/>
      <c r="C883" s="1"/>
      <c r="D883" s="1"/>
      <c r="E883" s="1"/>
      <c r="F883" s="1"/>
      <c r="G883" s="2"/>
      <c r="H883" s="1"/>
      <c r="I883" s="1"/>
      <c r="J883" s="1"/>
      <c r="K883" s="1"/>
      <c r="L883" s="1"/>
      <c r="M883" s="1"/>
      <c r="N883" s="3"/>
      <c r="O883" s="3"/>
      <c r="P883" s="3"/>
      <c r="Q883" s="3"/>
      <c r="R883" s="3"/>
      <c r="S883" s="3"/>
      <c r="AB883" s="4"/>
      <c r="AC883" s="4"/>
      <c r="AD883" s="4"/>
      <c r="AE883" s="4"/>
      <c r="AF883" s="4"/>
      <c r="AG883" s="4"/>
    </row>
    <row r="884" spans="1:33" ht="15.75" customHeight="1" x14ac:dyDescent="0.2">
      <c r="A884" s="1"/>
      <c r="B884" s="1"/>
      <c r="C884" s="1"/>
      <c r="D884" s="1"/>
      <c r="E884" s="1"/>
      <c r="F884" s="1"/>
      <c r="G884" s="2"/>
      <c r="H884" s="1"/>
      <c r="I884" s="1"/>
      <c r="J884" s="1"/>
      <c r="K884" s="1"/>
      <c r="L884" s="1"/>
      <c r="M884" s="1"/>
      <c r="N884" s="3"/>
      <c r="O884" s="3"/>
      <c r="P884" s="3"/>
      <c r="Q884" s="3"/>
      <c r="R884" s="3"/>
      <c r="S884" s="3"/>
      <c r="AB884" s="4"/>
      <c r="AC884" s="4"/>
      <c r="AD884" s="4"/>
      <c r="AE884" s="4"/>
      <c r="AF884" s="4"/>
      <c r="AG884" s="4"/>
    </row>
    <row r="885" spans="1:33" ht="15.75" customHeight="1" x14ac:dyDescent="0.2">
      <c r="A885" s="1"/>
      <c r="B885" s="1"/>
      <c r="C885" s="1"/>
      <c r="D885" s="1"/>
      <c r="E885" s="1"/>
      <c r="F885" s="1"/>
      <c r="G885" s="2"/>
      <c r="H885" s="1"/>
      <c r="I885" s="1"/>
      <c r="J885" s="1"/>
      <c r="K885" s="1"/>
      <c r="L885" s="1"/>
      <c r="M885" s="1"/>
      <c r="N885" s="3"/>
      <c r="O885" s="3"/>
      <c r="P885" s="3"/>
      <c r="Q885" s="3"/>
      <c r="R885" s="3"/>
      <c r="S885" s="3"/>
      <c r="AB885" s="4"/>
      <c r="AC885" s="4"/>
      <c r="AD885" s="4"/>
      <c r="AE885" s="4"/>
      <c r="AF885" s="4"/>
      <c r="AG885" s="4"/>
    </row>
    <row r="886" spans="1:33" ht="15.75" customHeight="1" x14ac:dyDescent="0.2">
      <c r="A886" s="1"/>
      <c r="B886" s="1"/>
      <c r="C886" s="1"/>
      <c r="D886" s="1"/>
      <c r="E886" s="1"/>
      <c r="F886" s="1"/>
      <c r="G886" s="2"/>
      <c r="H886" s="1"/>
      <c r="I886" s="1"/>
      <c r="J886" s="1"/>
      <c r="K886" s="1"/>
      <c r="L886" s="1"/>
      <c r="M886" s="1"/>
      <c r="N886" s="3"/>
      <c r="O886" s="3"/>
      <c r="P886" s="3"/>
      <c r="Q886" s="3"/>
      <c r="R886" s="3"/>
      <c r="S886" s="3"/>
      <c r="AB886" s="4"/>
      <c r="AC886" s="4"/>
      <c r="AD886" s="4"/>
      <c r="AE886" s="4"/>
      <c r="AF886" s="4"/>
      <c r="AG886" s="4"/>
    </row>
    <row r="887" spans="1:33" ht="15.75" customHeight="1" x14ac:dyDescent="0.2">
      <c r="A887" s="1"/>
      <c r="B887" s="1"/>
      <c r="C887" s="1"/>
      <c r="D887" s="1"/>
      <c r="E887" s="1"/>
      <c r="F887" s="1"/>
      <c r="G887" s="2"/>
      <c r="H887" s="1"/>
      <c r="I887" s="1"/>
      <c r="J887" s="1"/>
      <c r="K887" s="1"/>
      <c r="L887" s="1"/>
      <c r="M887" s="1"/>
      <c r="N887" s="3"/>
      <c r="O887" s="3"/>
      <c r="P887" s="3"/>
      <c r="Q887" s="3"/>
      <c r="R887" s="3"/>
      <c r="S887" s="3"/>
      <c r="AB887" s="4"/>
      <c r="AC887" s="4"/>
      <c r="AD887" s="4"/>
      <c r="AE887" s="4"/>
      <c r="AF887" s="4"/>
      <c r="AG887" s="4"/>
    </row>
    <row r="888" spans="1:33" ht="15.75" customHeight="1" x14ac:dyDescent="0.2">
      <c r="A888" s="1"/>
      <c r="B888" s="1"/>
      <c r="C888" s="1"/>
      <c r="D888" s="1"/>
      <c r="E888" s="1"/>
      <c r="F888" s="1"/>
      <c r="G888" s="2"/>
      <c r="H888" s="1"/>
      <c r="I888" s="1"/>
      <c r="J888" s="1"/>
      <c r="K888" s="1"/>
      <c r="L888" s="1"/>
      <c r="M888" s="1"/>
      <c r="N888" s="3"/>
      <c r="O888" s="3"/>
      <c r="P888" s="3"/>
      <c r="Q888" s="3"/>
      <c r="R888" s="3"/>
      <c r="S888" s="3"/>
      <c r="AB888" s="4"/>
      <c r="AC888" s="4"/>
      <c r="AD888" s="4"/>
      <c r="AE888" s="4"/>
      <c r="AF888" s="4"/>
      <c r="AG888" s="4"/>
    </row>
    <row r="889" spans="1:33" ht="15.75" customHeight="1" x14ac:dyDescent="0.2">
      <c r="A889" s="1"/>
      <c r="B889" s="1"/>
      <c r="C889" s="1"/>
      <c r="D889" s="1"/>
      <c r="E889" s="1"/>
      <c r="F889" s="1"/>
      <c r="G889" s="2"/>
      <c r="H889" s="1"/>
      <c r="I889" s="1"/>
      <c r="J889" s="1"/>
      <c r="K889" s="1"/>
      <c r="L889" s="1"/>
      <c r="M889" s="1"/>
      <c r="N889" s="3"/>
      <c r="O889" s="3"/>
      <c r="P889" s="3"/>
      <c r="Q889" s="3"/>
      <c r="R889" s="3"/>
      <c r="S889" s="3"/>
      <c r="AB889" s="4"/>
      <c r="AC889" s="4"/>
      <c r="AD889" s="4"/>
      <c r="AE889" s="4"/>
      <c r="AF889" s="4"/>
      <c r="AG889" s="4"/>
    </row>
    <row r="890" spans="1:33" ht="15.75" customHeight="1" x14ac:dyDescent="0.2">
      <c r="A890" s="1"/>
      <c r="B890" s="1"/>
      <c r="C890" s="1"/>
      <c r="D890" s="1"/>
      <c r="E890" s="1"/>
      <c r="F890" s="1"/>
      <c r="G890" s="2"/>
      <c r="H890" s="1"/>
      <c r="I890" s="1"/>
      <c r="J890" s="1"/>
      <c r="K890" s="1"/>
      <c r="L890" s="1"/>
      <c r="M890" s="1"/>
      <c r="N890" s="3"/>
      <c r="O890" s="3"/>
      <c r="P890" s="3"/>
      <c r="Q890" s="3"/>
      <c r="R890" s="3"/>
      <c r="S890" s="3"/>
      <c r="AB890" s="4"/>
      <c r="AC890" s="4"/>
      <c r="AD890" s="4"/>
      <c r="AE890" s="4"/>
      <c r="AF890" s="4"/>
      <c r="AG890" s="4"/>
    </row>
    <row r="891" spans="1:33" ht="15.75" customHeight="1" x14ac:dyDescent="0.2">
      <c r="A891" s="1"/>
      <c r="B891" s="1"/>
      <c r="C891" s="1"/>
      <c r="D891" s="1"/>
      <c r="E891" s="1"/>
      <c r="F891" s="1"/>
      <c r="G891" s="2"/>
      <c r="H891" s="1"/>
      <c r="I891" s="1"/>
      <c r="J891" s="1"/>
      <c r="K891" s="1"/>
      <c r="L891" s="1"/>
      <c r="M891" s="1"/>
      <c r="N891" s="3"/>
      <c r="O891" s="3"/>
      <c r="P891" s="3"/>
      <c r="Q891" s="3"/>
      <c r="R891" s="3"/>
      <c r="S891" s="3"/>
      <c r="AB891" s="4"/>
      <c r="AC891" s="4"/>
      <c r="AD891" s="4"/>
      <c r="AE891" s="4"/>
      <c r="AF891" s="4"/>
      <c r="AG891" s="4"/>
    </row>
    <row r="892" spans="1:33" ht="15.75" customHeight="1" x14ac:dyDescent="0.2">
      <c r="A892" s="1"/>
      <c r="B892" s="1"/>
      <c r="C892" s="1"/>
      <c r="D892" s="1"/>
      <c r="E892" s="1"/>
      <c r="F892" s="1"/>
      <c r="G892" s="2"/>
      <c r="H892" s="1"/>
      <c r="I892" s="1"/>
      <c r="J892" s="1"/>
      <c r="K892" s="1"/>
      <c r="L892" s="1"/>
      <c r="M892" s="1"/>
      <c r="N892" s="3"/>
      <c r="O892" s="3"/>
      <c r="P892" s="3"/>
      <c r="Q892" s="3"/>
      <c r="R892" s="3"/>
      <c r="S892" s="3"/>
      <c r="AB892" s="4"/>
      <c r="AC892" s="4"/>
      <c r="AD892" s="4"/>
      <c r="AE892" s="4"/>
      <c r="AF892" s="4"/>
      <c r="AG892" s="4"/>
    </row>
    <row r="893" spans="1:33" ht="15.75" customHeight="1" x14ac:dyDescent="0.2">
      <c r="A893" s="1"/>
      <c r="B893" s="1"/>
      <c r="C893" s="1"/>
      <c r="D893" s="1"/>
      <c r="E893" s="1"/>
      <c r="F893" s="1"/>
      <c r="G893" s="2"/>
      <c r="H893" s="1"/>
      <c r="I893" s="1"/>
      <c r="J893" s="1"/>
      <c r="K893" s="1"/>
      <c r="L893" s="1"/>
      <c r="M893" s="1"/>
      <c r="N893" s="3"/>
      <c r="O893" s="3"/>
      <c r="P893" s="3"/>
      <c r="Q893" s="3"/>
      <c r="R893" s="3"/>
      <c r="S893" s="3"/>
      <c r="AB893" s="4"/>
      <c r="AC893" s="4"/>
      <c r="AD893" s="4"/>
      <c r="AE893" s="4"/>
      <c r="AF893" s="4"/>
      <c r="AG893" s="4"/>
    </row>
    <row r="894" spans="1:33" ht="15.75" customHeight="1" x14ac:dyDescent="0.2">
      <c r="A894" s="1"/>
      <c r="B894" s="1"/>
      <c r="C894" s="1"/>
      <c r="D894" s="1"/>
      <c r="E894" s="1"/>
      <c r="F894" s="1"/>
      <c r="G894" s="2"/>
      <c r="H894" s="1"/>
      <c r="I894" s="1"/>
      <c r="J894" s="1"/>
      <c r="K894" s="1"/>
      <c r="L894" s="1"/>
      <c r="M894" s="1"/>
      <c r="N894" s="3"/>
      <c r="O894" s="3"/>
      <c r="P894" s="3"/>
      <c r="Q894" s="3"/>
      <c r="R894" s="3"/>
      <c r="S894" s="3"/>
      <c r="AB894" s="4"/>
      <c r="AC894" s="4"/>
      <c r="AD894" s="4"/>
      <c r="AE894" s="4"/>
      <c r="AF894" s="4"/>
      <c r="AG894" s="4"/>
    </row>
    <row r="895" spans="1:33" ht="15.75" customHeight="1" x14ac:dyDescent="0.2">
      <c r="A895" s="1"/>
      <c r="B895" s="1"/>
      <c r="C895" s="1"/>
      <c r="D895" s="1"/>
      <c r="E895" s="1"/>
      <c r="F895" s="1"/>
      <c r="G895" s="2"/>
      <c r="H895" s="1"/>
      <c r="I895" s="1"/>
      <c r="J895" s="1"/>
      <c r="K895" s="1"/>
      <c r="L895" s="1"/>
      <c r="M895" s="1"/>
      <c r="N895" s="3"/>
      <c r="O895" s="3"/>
      <c r="P895" s="3"/>
      <c r="Q895" s="3"/>
      <c r="R895" s="3"/>
      <c r="S895" s="3"/>
      <c r="AB895" s="4"/>
      <c r="AC895" s="4"/>
      <c r="AD895" s="4"/>
      <c r="AE895" s="4"/>
      <c r="AF895" s="4"/>
      <c r="AG895" s="4"/>
    </row>
    <row r="896" spans="1:33" ht="15.75" customHeight="1" x14ac:dyDescent="0.2">
      <c r="A896" s="1"/>
      <c r="B896" s="1"/>
      <c r="C896" s="1"/>
      <c r="D896" s="1"/>
      <c r="E896" s="1"/>
      <c r="F896" s="1"/>
      <c r="G896" s="2"/>
      <c r="H896" s="1"/>
      <c r="I896" s="1"/>
      <c r="J896" s="1"/>
      <c r="K896" s="1"/>
      <c r="L896" s="1"/>
      <c r="M896" s="1"/>
      <c r="N896" s="3"/>
      <c r="O896" s="3"/>
      <c r="P896" s="3"/>
      <c r="Q896" s="3"/>
      <c r="R896" s="3"/>
      <c r="S896" s="3"/>
      <c r="AB896" s="4"/>
      <c r="AC896" s="4"/>
      <c r="AD896" s="4"/>
      <c r="AE896" s="4"/>
      <c r="AF896" s="4"/>
      <c r="AG896" s="4"/>
    </row>
    <row r="897" spans="1:33" ht="15.75" customHeight="1" x14ac:dyDescent="0.2">
      <c r="A897" s="1"/>
      <c r="B897" s="1"/>
      <c r="C897" s="1"/>
      <c r="D897" s="1"/>
      <c r="E897" s="1"/>
      <c r="F897" s="1"/>
      <c r="G897" s="2"/>
      <c r="H897" s="1"/>
      <c r="I897" s="1"/>
      <c r="J897" s="1"/>
      <c r="K897" s="1"/>
      <c r="L897" s="1"/>
      <c r="M897" s="1"/>
      <c r="N897" s="3"/>
      <c r="O897" s="3"/>
      <c r="P897" s="3"/>
      <c r="Q897" s="3"/>
      <c r="R897" s="3"/>
      <c r="S897" s="3"/>
      <c r="AB897" s="4"/>
      <c r="AC897" s="4"/>
      <c r="AD897" s="4"/>
      <c r="AE897" s="4"/>
      <c r="AF897" s="4"/>
      <c r="AG897" s="4"/>
    </row>
    <row r="898" spans="1:33" ht="15.75" customHeight="1" x14ac:dyDescent="0.2">
      <c r="A898" s="1"/>
      <c r="B898" s="1"/>
      <c r="C898" s="1"/>
      <c r="D898" s="1"/>
      <c r="E898" s="1"/>
      <c r="F898" s="1"/>
      <c r="G898" s="2"/>
      <c r="H898" s="1"/>
      <c r="I898" s="1"/>
      <c r="J898" s="1"/>
      <c r="K898" s="1"/>
      <c r="L898" s="1"/>
      <c r="M898" s="1"/>
      <c r="N898" s="3"/>
      <c r="O898" s="3"/>
      <c r="P898" s="3"/>
      <c r="Q898" s="3"/>
      <c r="R898" s="3"/>
      <c r="S898" s="3"/>
      <c r="AB898" s="4"/>
      <c r="AC898" s="4"/>
      <c r="AD898" s="4"/>
      <c r="AE898" s="4"/>
      <c r="AF898" s="4"/>
      <c r="AG898" s="4"/>
    </row>
    <row r="899" spans="1:33" ht="15.75" customHeight="1" x14ac:dyDescent="0.2">
      <c r="A899" s="1"/>
      <c r="B899" s="1"/>
      <c r="C899" s="1"/>
      <c r="D899" s="1"/>
      <c r="E899" s="1"/>
      <c r="F899" s="1"/>
      <c r="G899" s="2"/>
      <c r="H899" s="1"/>
      <c r="I899" s="1"/>
      <c r="J899" s="1"/>
      <c r="K899" s="1"/>
      <c r="L899" s="1"/>
      <c r="M899" s="1"/>
      <c r="N899" s="3"/>
      <c r="O899" s="3"/>
      <c r="P899" s="3"/>
      <c r="Q899" s="3"/>
      <c r="R899" s="3"/>
      <c r="S899" s="3"/>
      <c r="AB899" s="4"/>
      <c r="AC899" s="4"/>
      <c r="AD899" s="4"/>
      <c r="AE899" s="4"/>
      <c r="AF899" s="4"/>
      <c r="AG899" s="4"/>
    </row>
    <row r="900" spans="1:33" ht="15.75" customHeight="1" x14ac:dyDescent="0.2">
      <c r="A900" s="1"/>
      <c r="B900" s="1"/>
      <c r="C900" s="1"/>
      <c r="D900" s="1"/>
      <c r="E900" s="1"/>
      <c r="F900" s="1"/>
      <c r="G900" s="2"/>
      <c r="H900" s="1"/>
      <c r="I900" s="1"/>
      <c r="J900" s="1"/>
      <c r="K900" s="1"/>
      <c r="L900" s="1"/>
      <c r="M900" s="1"/>
      <c r="N900" s="3"/>
      <c r="O900" s="3"/>
      <c r="P900" s="3"/>
      <c r="Q900" s="3"/>
      <c r="R900" s="3"/>
      <c r="S900" s="3"/>
      <c r="AB900" s="4"/>
      <c r="AC900" s="4"/>
      <c r="AD900" s="4"/>
      <c r="AE900" s="4"/>
      <c r="AF900" s="4"/>
      <c r="AG900" s="4"/>
    </row>
    <row r="901" spans="1:33" ht="15.75" customHeight="1" x14ac:dyDescent="0.2">
      <c r="A901" s="1"/>
      <c r="B901" s="1"/>
      <c r="C901" s="1"/>
      <c r="D901" s="1"/>
      <c r="E901" s="1"/>
      <c r="F901" s="1"/>
      <c r="G901" s="2"/>
      <c r="H901" s="1"/>
      <c r="I901" s="1"/>
      <c r="J901" s="1"/>
      <c r="K901" s="1"/>
      <c r="L901" s="1"/>
      <c r="M901" s="1"/>
      <c r="N901" s="3"/>
      <c r="O901" s="3"/>
      <c r="P901" s="3"/>
      <c r="Q901" s="3"/>
      <c r="R901" s="3"/>
      <c r="S901" s="3"/>
      <c r="AB901" s="4"/>
      <c r="AC901" s="4"/>
      <c r="AD901" s="4"/>
      <c r="AE901" s="4"/>
      <c r="AF901" s="4"/>
      <c r="AG901" s="4"/>
    </row>
    <row r="902" spans="1:33" ht="15.75" customHeight="1" x14ac:dyDescent="0.2">
      <c r="A902" s="1"/>
      <c r="B902" s="1"/>
      <c r="C902" s="1"/>
      <c r="D902" s="1"/>
      <c r="E902" s="1"/>
      <c r="F902" s="1"/>
      <c r="G902" s="2"/>
      <c r="H902" s="1"/>
      <c r="I902" s="1"/>
      <c r="J902" s="1"/>
      <c r="K902" s="1"/>
      <c r="L902" s="1"/>
      <c r="M902" s="1"/>
      <c r="N902" s="3"/>
      <c r="O902" s="3"/>
      <c r="P902" s="3"/>
      <c r="Q902" s="3"/>
      <c r="R902" s="3"/>
      <c r="S902" s="3"/>
      <c r="AB902" s="4"/>
      <c r="AC902" s="4"/>
      <c r="AD902" s="4"/>
      <c r="AE902" s="4"/>
      <c r="AF902" s="4"/>
      <c r="AG902" s="4"/>
    </row>
    <row r="903" spans="1:33" ht="15.75" customHeight="1" x14ac:dyDescent="0.2">
      <c r="A903" s="1"/>
      <c r="B903" s="1"/>
      <c r="C903" s="1"/>
      <c r="D903" s="1"/>
      <c r="E903" s="1"/>
      <c r="F903" s="1"/>
      <c r="G903" s="2"/>
      <c r="H903" s="1"/>
      <c r="I903" s="1"/>
      <c r="J903" s="1"/>
      <c r="K903" s="1"/>
      <c r="L903" s="1"/>
      <c r="M903" s="1"/>
      <c r="N903" s="3"/>
      <c r="O903" s="3"/>
      <c r="P903" s="3"/>
      <c r="Q903" s="3"/>
      <c r="R903" s="3"/>
      <c r="S903" s="3"/>
      <c r="AB903" s="4"/>
      <c r="AC903" s="4"/>
      <c r="AD903" s="4"/>
      <c r="AE903" s="4"/>
      <c r="AF903" s="4"/>
      <c r="AG903" s="4"/>
    </row>
    <row r="904" spans="1:33" ht="15.75" customHeight="1" x14ac:dyDescent="0.2">
      <c r="A904" s="1"/>
      <c r="B904" s="1"/>
      <c r="C904" s="1"/>
      <c r="D904" s="1"/>
      <c r="E904" s="1"/>
      <c r="F904" s="1"/>
      <c r="G904" s="2"/>
      <c r="H904" s="1"/>
      <c r="I904" s="1"/>
      <c r="J904" s="1"/>
      <c r="K904" s="1"/>
      <c r="L904" s="1"/>
      <c r="M904" s="1"/>
      <c r="N904" s="3"/>
      <c r="O904" s="3"/>
      <c r="P904" s="3"/>
      <c r="Q904" s="3"/>
      <c r="R904" s="3"/>
      <c r="S904" s="3"/>
      <c r="AB904" s="4"/>
      <c r="AC904" s="4"/>
      <c r="AD904" s="4"/>
      <c r="AE904" s="4"/>
      <c r="AF904" s="4"/>
      <c r="AG904" s="4"/>
    </row>
    <row r="905" spans="1:33" ht="15.75" customHeight="1" x14ac:dyDescent="0.2">
      <c r="A905" s="1"/>
      <c r="B905" s="1"/>
      <c r="C905" s="1"/>
      <c r="D905" s="1"/>
      <c r="E905" s="1"/>
      <c r="F905" s="1"/>
      <c r="G905" s="2"/>
      <c r="H905" s="1"/>
      <c r="I905" s="1"/>
      <c r="J905" s="1"/>
      <c r="K905" s="1"/>
      <c r="L905" s="1"/>
      <c r="M905" s="1"/>
      <c r="N905" s="3"/>
      <c r="O905" s="3"/>
      <c r="P905" s="3"/>
      <c r="Q905" s="3"/>
      <c r="R905" s="3"/>
      <c r="S905" s="3"/>
      <c r="AB905" s="4"/>
      <c r="AC905" s="4"/>
      <c r="AD905" s="4"/>
      <c r="AE905" s="4"/>
      <c r="AF905" s="4"/>
      <c r="AG905" s="4"/>
    </row>
    <row r="906" spans="1:33" ht="15.75" customHeight="1" x14ac:dyDescent="0.2">
      <c r="A906" s="1"/>
      <c r="B906" s="1"/>
      <c r="C906" s="1"/>
      <c r="D906" s="1"/>
      <c r="E906" s="1"/>
      <c r="F906" s="1"/>
      <c r="G906" s="2"/>
      <c r="H906" s="1"/>
      <c r="I906" s="1"/>
      <c r="J906" s="1"/>
      <c r="K906" s="1"/>
      <c r="L906" s="1"/>
      <c r="M906" s="1"/>
      <c r="N906" s="3"/>
      <c r="O906" s="3"/>
      <c r="P906" s="3"/>
      <c r="Q906" s="3"/>
      <c r="R906" s="3"/>
      <c r="S906" s="3"/>
      <c r="AB906" s="4"/>
      <c r="AC906" s="4"/>
      <c r="AD906" s="4"/>
      <c r="AE906" s="4"/>
      <c r="AF906" s="4"/>
      <c r="AG906" s="4"/>
    </row>
    <row r="907" spans="1:33" ht="15.75" customHeight="1" x14ac:dyDescent="0.2">
      <c r="A907" s="1"/>
      <c r="B907" s="1"/>
      <c r="C907" s="1"/>
      <c r="D907" s="1"/>
      <c r="E907" s="1"/>
      <c r="F907" s="1"/>
      <c r="G907" s="2"/>
      <c r="H907" s="1"/>
      <c r="I907" s="1"/>
      <c r="J907" s="1"/>
      <c r="K907" s="1"/>
      <c r="L907" s="1"/>
      <c r="M907" s="1"/>
      <c r="N907" s="3"/>
      <c r="O907" s="3"/>
      <c r="P907" s="3"/>
      <c r="Q907" s="3"/>
      <c r="R907" s="3"/>
      <c r="S907" s="3"/>
      <c r="AB907" s="4"/>
      <c r="AC907" s="4"/>
      <c r="AD907" s="4"/>
      <c r="AE907" s="4"/>
      <c r="AF907" s="4"/>
      <c r="AG907" s="4"/>
    </row>
    <row r="908" spans="1:33" ht="15.75" customHeight="1" x14ac:dyDescent="0.2">
      <c r="A908" s="1"/>
      <c r="B908" s="1"/>
      <c r="C908" s="1"/>
      <c r="D908" s="1"/>
      <c r="E908" s="1"/>
      <c r="F908" s="1"/>
      <c r="G908" s="2"/>
      <c r="H908" s="1"/>
      <c r="I908" s="1"/>
      <c r="J908" s="1"/>
      <c r="K908" s="1"/>
      <c r="L908" s="1"/>
      <c r="M908" s="1"/>
      <c r="N908" s="3"/>
      <c r="O908" s="3"/>
      <c r="P908" s="3"/>
      <c r="Q908" s="3"/>
      <c r="R908" s="3"/>
      <c r="S908" s="3"/>
      <c r="AB908" s="4"/>
      <c r="AC908" s="4"/>
      <c r="AD908" s="4"/>
      <c r="AE908" s="4"/>
      <c r="AF908" s="4"/>
      <c r="AG908" s="4"/>
    </row>
    <row r="909" spans="1:33" ht="15.75" customHeight="1" x14ac:dyDescent="0.2">
      <c r="A909" s="1"/>
      <c r="B909" s="1"/>
      <c r="C909" s="1"/>
      <c r="D909" s="1"/>
      <c r="E909" s="1"/>
      <c r="F909" s="1"/>
      <c r="G909" s="2"/>
      <c r="H909" s="1"/>
      <c r="I909" s="1"/>
      <c r="J909" s="1"/>
      <c r="K909" s="1"/>
      <c r="L909" s="1"/>
      <c r="M909" s="1"/>
      <c r="N909" s="3"/>
      <c r="O909" s="3"/>
      <c r="P909" s="3"/>
      <c r="Q909" s="3"/>
      <c r="R909" s="3"/>
      <c r="S909" s="3"/>
      <c r="AB909" s="4"/>
      <c r="AC909" s="4"/>
      <c r="AD909" s="4"/>
      <c r="AE909" s="4"/>
      <c r="AF909" s="4"/>
      <c r="AG909" s="4"/>
    </row>
    <row r="910" spans="1:33" ht="15.75" customHeight="1" x14ac:dyDescent="0.2">
      <c r="A910" s="1"/>
      <c r="B910" s="1"/>
      <c r="C910" s="1"/>
      <c r="D910" s="1"/>
      <c r="E910" s="1"/>
      <c r="F910" s="1"/>
      <c r="G910" s="2"/>
      <c r="H910" s="1"/>
      <c r="I910" s="1"/>
      <c r="J910" s="1"/>
      <c r="K910" s="1"/>
      <c r="L910" s="1"/>
      <c r="M910" s="1"/>
      <c r="N910" s="3"/>
      <c r="O910" s="3"/>
      <c r="P910" s="3"/>
      <c r="Q910" s="3"/>
      <c r="R910" s="3"/>
      <c r="S910" s="3"/>
      <c r="AB910" s="4"/>
      <c r="AC910" s="4"/>
      <c r="AD910" s="4"/>
      <c r="AE910" s="4"/>
      <c r="AF910" s="4"/>
      <c r="AG910" s="4"/>
    </row>
    <row r="911" spans="1:33" ht="15.75" customHeight="1" x14ac:dyDescent="0.2">
      <c r="A911" s="1"/>
      <c r="B911" s="1"/>
      <c r="C911" s="1"/>
      <c r="D911" s="1"/>
      <c r="E911" s="1"/>
      <c r="F911" s="1"/>
      <c r="G911" s="2"/>
      <c r="H911" s="1"/>
      <c r="I911" s="1"/>
      <c r="J911" s="1"/>
      <c r="K911" s="1"/>
      <c r="L911" s="1"/>
      <c r="M911" s="1"/>
      <c r="N911" s="3"/>
      <c r="O911" s="3"/>
      <c r="P911" s="3"/>
      <c r="Q911" s="3"/>
      <c r="R911" s="3"/>
      <c r="S911" s="3"/>
      <c r="AB911" s="4"/>
      <c r="AC911" s="4"/>
      <c r="AD911" s="4"/>
      <c r="AE911" s="4"/>
      <c r="AF911" s="4"/>
      <c r="AG911" s="4"/>
    </row>
    <row r="912" spans="1:33" ht="15.75" customHeight="1" x14ac:dyDescent="0.2">
      <c r="A912" s="1"/>
      <c r="B912" s="1"/>
      <c r="C912" s="1"/>
      <c r="D912" s="1"/>
      <c r="E912" s="1"/>
      <c r="F912" s="1"/>
      <c r="G912" s="2"/>
      <c r="H912" s="1"/>
      <c r="I912" s="1"/>
      <c r="J912" s="1"/>
      <c r="K912" s="1"/>
      <c r="L912" s="1"/>
      <c r="M912" s="1"/>
      <c r="N912" s="3"/>
      <c r="O912" s="3"/>
      <c r="P912" s="3"/>
      <c r="Q912" s="3"/>
      <c r="R912" s="3"/>
      <c r="S912" s="3"/>
      <c r="AB912" s="4"/>
      <c r="AC912" s="4"/>
      <c r="AD912" s="4"/>
      <c r="AE912" s="4"/>
      <c r="AF912" s="4"/>
      <c r="AG912" s="4"/>
    </row>
    <row r="913" spans="1:33" ht="15.75" customHeight="1" x14ac:dyDescent="0.2">
      <c r="A913" s="1"/>
      <c r="B913" s="1"/>
      <c r="C913" s="1"/>
      <c r="D913" s="1"/>
      <c r="E913" s="1"/>
      <c r="F913" s="1"/>
      <c r="G913" s="2"/>
      <c r="H913" s="1"/>
      <c r="I913" s="1"/>
      <c r="J913" s="1"/>
      <c r="K913" s="1"/>
      <c r="L913" s="1"/>
      <c r="M913" s="1"/>
      <c r="N913" s="3"/>
      <c r="O913" s="3"/>
      <c r="P913" s="3"/>
      <c r="Q913" s="3"/>
      <c r="R913" s="3"/>
      <c r="S913" s="3"/>
      <c r="AB913" s="4"/>
      <c r="AC913" s="4"/>
      <c r="AD913" s="4"/>
      <c r="AE913" s="4"/>
      <c r="AF913" s="4"/>
      <c r="AG913" s="4"/>
    </row>
    <row r="914" spans="1:33" ht="15.75" customHeight="1" x14ac:dyDescent="0.2">
      <c r="A914" s="1"/>
      <c r="B914" s="1"/>
      <c r="C914" s="1"/>
      <c r="D914" s="1"/>
      <c r="E914" s="1"/>
      <c r="F914" s="1"/>
      <c r="G914" s="2"/>
      <c r="H914" s="1"/>
      <c r="I914" s="1"/>
      <c r="J914" s="1"/>
      <c r="K914" s="1"/>
      <c r="L914" s="1"/>
      <c r="M914" s="1"/>
      <c r="N914" s="3"/>
      <c r="O914" s="3"/>
      <c r="P914" s="3"/>
      <c r="Q914" s="3"/>
      <c r="R914" s="3"/>
      <c r="S914" s="3"/>
      <c r="AB914" s="4"/>
      <c r="AC914" s="4"/>
      <c r="AD914" s="4"/>
      <c r="AE914" s="4"/>
      <c r="AF914" s="4"/>
      <c r="AG914" s="4"/>
    </row>
    <row r="915" spans="1:33" ht="15.75" customHeight="1" x14ac:dyDescent="0.2">
      <c r="A915" s="1"/>
      <c r="B915" s="1"/>
      <c r="C915" s="1"/>
      <c r="D915" s="1"/>
      <c r="E915" s="1"/>
      <c r="F915" s="1"/>
      <c r="G915" s="2"/>
      <c r="H915" s="1"/>
      <c r="I915" s="1"/>
      <c r="J915" s="1"/>
      <c r="K915" s="1"/>
      <c r="L915" s="1"/>
      <c r="M915" s="1"/>
      <c r="N915" s="3"/>
      <c r="O915" s="3"/>
      <c r="P915" s="3"/>
      <c r="Q915" s="3"/>
      <c r="R915" s="3"/>
      <c r="S915" s="3"/>
      <c r="AB915" s="4"/>
      <c r="AC915" s="4"/>
      <c r="AD915" s="4"/>
      <c r="AE915" s="4"/>
      <c r="AF915" s="4"/>
      <c r="AG915" s="4"/>
    </row>
    <row r="916" spans="1:33" ht="15.75" customHeight="1" x14ac:dyDescent="0.2">
      <c r="A916" s="1"/>
      <c r="B916" s="1"/>
      <c r="C916" s="1"/>
      <c r="D916" s="1"/>
      <c r="E916" s="1"/>
      <c r="F916" s="1"/>
      <c r="G916" s="2"/>
      <c r="H916" s="1"/>
      <c r="I916" s="1"/>
      <c r="J916" s="1"/>
      <c r="K916" s="1"/>
      <c r="L916" s="1"/>
      <c r="M916" s="1"/>
      <c r="N916" s="3"/>
      <c r="O916" s="3"/>
      <c r="P916" s="3"/>
      <c r="Q916" s="3"/>
      <c r="R916" s="3"/>
      <c r="S916" s="3"/>
      <c r="AB916" s="4"/>
      <c r="AC916" s="4"/>
      <c r="AD916" s="4"/>
      <c r="AE916" s="4"/>
      <c r="AF916" s="4"/>
      <c r="AG916" s="4"/>
    </row>
    <row r="917" spans="1:33" ht="15.75" customHeight="1" x14ac:dyDescent="0.2">
      <c r="A917" s="1"/>
      <c r="B917" s="1"/>
      <c r="C917" s="1"/>
      <c r="D917" s="1"/>
      <c r="E917" s="1"/>
      <c r="F917" s="1"/>
      <c r="G917" s="2"/>
      <c r="H917" s="1"/>
      <c r="I917" s="1"/>
      <c r="J917" s="1"/>
      <c r="K917" s="1"/>
      <c r="L917" s="1"/>
      <c r="M917" s="1"/>
      <c r="N917" s="3"/>
      <c r="O917" s="3"/>
      <c r="P917" s="3"/>
      <c r="Q917" s="3"/>
      <c r="R917" s="3"/>
      <c r="S917" s="3"/>
      <c r="AB917" s="4"/>
      <c r="AC917" s="4"/>
      <c r="AD917" s="4"/>
      <c r="AE917" s="4"/>
      <c r="AF917" s="4"/>
      <c r="AG917" s="4"/>
    </row>
    <row r="918" spans="1:33" ht="15.75" customHeight="1" x14ac:dyDescent="0.2">
      <c r="A918" s="1"/>
      <c r="B918" s="1"/>
      <c r="C918" s="1"/>
      <c r="D918" s="1"/>
      <c r="E918" s="1"/>
      <c r="F918" s="1"/>
      <c r="G918" s="2"/>
      <c r="H918" s="1"/>
      <c r="I918" s="1"/>
      <c r="J918" s="1"/>
      <c r="K918" s="1"/>
      <c r="L918" s="1"/>
      <c r="M918" s="1"/>
      <c r="N918" s="3"/>
      <c r="O918" s="3"/>
      <c r="P918" s="3"/>
      <c r="Q918" s="3"/>
      <c r="R918" s="3"/>
      <c r="S918" s="3"/>
      <c r="AB918" s="4"/>
      <c r="AC918" s="4"/>
      <c r="AD918" s="4"/>
      <c r="AE918" s="4"/>
      <c r="AF918" s="4"/>
      <c r="AG918" s="4"/>
    </row>
    <row r="919" spans="1:33" ht="15.75" customHeight="1" x14ac:dyDescent="0.2">
      <c r="A919" s="1"/>
      <c r="B919" s="1"/>
      <c r="C919" s="1"/>
      <c r="D919" s="1"/>
      <c r="E919" s="1"/>
      <c r="F919" s="1"/>
      <c r="G919" s="2"/>
      <c r="H919" s="1"/>
      <c r="I919" s="1"/>
      <c r="J919" s="1"/>
      <c r="K919" s="1"/>
      <c r="L919" s="1"/>
      <c r="M919" s="1"/>
      <c r="N919" s="3"/>
      <c r="O919" s="3"/>
      <c r="P919" s="3"/>
      <c r="Q919" s="3"/>
      <c r="R919" s="3"/>
      <c r="S919" s="3"/>
      <c r="AB919" s="4"/>
      <c r="AC919" s="4"/>
      <c r="AD919" s="4"/>
      <c r="AE919" s="4"/>
      <c r="AF919" s="4"/>
      <c r="AG919" s="4"/>
    </row>
    <row r="920" spans="1:33" ht="15.75" customHeight="1" x14ac:dyDescent="0.2">
      <c r="A920" s="1"/>
      <c r="B920" s="1"/>
      <c r="C920" s="1"/>
      <c r="D920" s="1"/>
      <c r="E920" s="1"/>
      <c r="F920" s="1"/>
      <c r="G920" s="2"/>
      <c r="H920" s="1"/>
      <c r="I920" s="1"/>
      <c r="J920" s="1"/>
      <c r="K920" s="1"/>
      <c r="L920" s="1"/>
      <c r="M920" s="1"/>
      <c r="N920" s="3"/>
      <c r="O920" s="3"/>
      <c r="P920" s="3"/>
      <c r="Q920" s="3"/>
      <c r="R920" s="3"/>
      <c r="S920" s="3"/>
      <c r="AB920" s="4"/>
      <c r="AC920" s="4"/>
      <c r="AD920" s="4"/>
      <c r="AE920" s="4"/>
      <c r="AF920" s="4"/>
      <c r="AG920" s="4"/>
    </row>
    <row r="921" spans="1:33" ht="15.75" customHeight="1" x14ac:dyDescent="0.2">
      <c r="A921" s="1"/>
      <c r="B921" s="1"/>
      <c r="C921" s="1"/>
      <c r="D921" s="1"/>
      <c r="E921" s="1"/>
      <c r="F921" s="1"/>
      <c r="G921" s="2"/>
      <c r="H921" s="1"/>
      <c r="I921" s="1"/>
      <c r="J921" s="1"/>
      <c r="K921" s="1"/>
      <c r="L921" s="1"/>
      <c r="M921" s="1"/>
      <c r="N921" s="3"/>
      <c r="O921" s="3"/>
      <c r="P921" s="3"/>
      <c r="Q921" s="3"/>
      <c r="R921" s="3"/>
      <c r="S921" s="3"/>
      <c r="AB921" s="4"/>
      <c r="AC921" s="4"/>
      <c r="AD921" s="4"/>
      <c r="AE921" s="4"/>
      <c r="AF921" s="4"/>
      <c r="AG921" s="4"/>
    </row>
    <row r="922" spans="1:33" ht="15.75" customHeight="1" x14ac:dyDescent="0.2">
      <c r="A922" s="1"/>
      <c r="B922" s="1"/>
      <c r="C922" s="1"/>
      <c r="D922" s="1"/>
      <c r="E922" s="1"/>
      <c r="F922" s="1"/>
      <c r="G922" s="2"/>
      <c r="H922" s="1"/>
      <c r="I922" s="1"/>
      <c r="J922" s="1"/>
      <c r="K922" s="1"/>
      <c r="L922" s="1"/>
      <c r="M922" s="1"/>
      <c r="N922" s="3"/>
      <c r="O922" s="3"/>
      <c r="P922" s="3"/>
      <c r="Q922" s="3"/>
      <c r="R922" s="3"/>
      <c r="S922" s="3"/>
      <c r="AB922" s="4"/>
      <c r="AC922" s="4"/>
      <c r="AD922" s="4"/>
      <c r="AE922" s="4"/>
      <c r="AF922" s="4"/>
      <c r="AG922" s="4"/>
    </row>
    <row r="923" spans="1:33" ht="15.75" customHeight="1" x14ac:dyDescent="0.2">
      <c r="A923" s="1"/>
      <c r="B923" s="1"/>
      <c r="C923" s="1"/>
      <c r="D923" s="1"/>
      <c r="E923" s="1"/>
      <c r="F923" s="1"/>
      <c r="G923" s="2"/>
      <c r="H923" s="1"/>
      <c r="I923" s="1"/>
      <c r="J923" s="1"/>
      <c r="K923" s="1"/>
      <c r="L923" s="1"/>
      <c r="M923" s="1"/>
      <c r="N923" s="3"/>
      <c r="O923" s="3"/>
      <c r="P923" s="3"/>
      <c r="Q923" s="3"/>
      <c r="R923" s="3"/>
      <c r="S923" s="3"/>
      <c r="AB923" s="4"/>
      <c r="AC923" s="4"/>
      <c r="AD923" s="4"/>
      <c r="AE923" s="4"/>
      <c r="AF923" s="4"/>
      <c r="AG923" s="4"/>
    </row>
    <row r="924" spans="1:33" ht="15.75" customHeight="1" x14ac:dyDescent="0.2">
      <c r="A924" s="1"/>
      <c r="B924" s="1"/>
      <c r="C924" s="1"/>
      <c r="D924" s="1"/>
      <c r="E924" s="1"/>
      <c r="F924" s="1"/>
      <c r="G924" s="2"/>
      <c r="H924" s="1"/>
      <c r="I924" s="1"/>
      <c r="J924" s="1"/>
      <c r="K924" s="1"/>
      <c r="L924" s="1"/>
      <c r="M924" s="1"/>
      <c r="N924" s="3"/>
      <c r="O924" s="3"/>
      <c r="P924" s="3"/>
      <c r="Q924" s="3"/>
      <c r="R924" s="3"/>
      <c r="S924" s="3"/>
      <c r="AB924" s="4"/>
      <c r="AC924" s="4"/>
      <c r="AD924" s="4"/>
      <c r="AE924" s="4"/>
      <c r="AF924" s="4"/>
      <c r="AG924" s="4"/>
    </row>
    <row r="925" spans="1:33" ht="15.75" customHeight="1" x14ac:dyDescent="0.2">
      <c r="A925" s="1"/>
      <c r="B925" s="1"/>
      <c r="C925" s="1"/>
      <c r="D925" s="1"/>
      <c r="E925" s="1"/>
      <c r="F925" s="1"/>
      <c r="G925" s="2"/>
      <c r="H925" s="1"/>
      <c r="I925" s="1"/>
      <c r="J925" s="1"/>
      <c r="K925" s="1"/>
      <c r="L925" s="1"/>
      <c r="M925" s="1"/>
      <c r="N925" s="3"/>
      <c r="O925" s="3"/>
      <c r="P925" s="3"/>
      <c r="Q925" s="3"/>
      <c r="R925" s="3"/>
      <c r="S925" s="3"/>
      <c r="AB925" s="4"/>
      <c r="AC925" s="4"/>
      <c r="AD925" s="4"/>
      <c r="AE925" s="4"/>
      <c r="AF925" s="4"/>
      <c r="AG925" s="4"/>
    </row>
    <row r="926" spans="1:33" ht="15.75" customHeight="1" x14ac:dyDescent="0.2">
      <c r="A926" s="1"/>
      <c r="B926" s="1"/>
      <c r="C926" s="1"/>
      <c r="D926" s="1"/>
      <c r="E926" s="1"/>
      <c r="F926" s="1"/>
      <c r="G926" s="2"/>
      <c r="H926" s="1"/>
      <c r="I926" s="1"/>
      <c r="J926" s="1"/>
      <c r="K926" s="1"/>
      <c r="L926" s="1"/>
      <c r="M926" s="1"/>
      <c r="N926" s="3"/>
      <c r="O926" s="3"/>
      <c r="P926" s="3"/>
      <c r="Q926" s="3"/>
      <c r="R926" s="3"/>
      <c r="S926" s="3"/>
      <c r="AB926" s="4"/>
      <c r="AC926" s="4"/>
      <c r="AD926" s="4"/>
      <c r="AE926" s="4"/>
      <c r="AF926" s="4"/>
      <c r="AG926" s="4"/>
    </row>
    <row r="927" spans="1:33" ht="15.75" customHeight="1" x14ac:dyDescent="0.2">
      <c r="A927" s="1"/>
      <c r="B927" s="1"/>
      <c r="C927" s="1"/>
      <c r="D927" s="1"/>
      <c r="E927" s="1"/>
      <c r="F927" s="1"/>
      <c r="G927" s="2"/>
      <c r="H927" s="1"/>
      <c r="I927" s="1"/>
      <c r="J927" s="1"/>
      <c r="K927" s="1"/>
      <c r="L927" s="1"/>
      <c r="M927" s="1"/>
      <c r="N927" s="3"/>
      <c r="O927" s="3"/>
      <c r="P927" s="3"/>
      <c r="Q927" s="3"/>
      <c r="R927" s="3"/>
      <c r="S927" s="3"/>
      <c r="AB927" s="4"/>
      <c r="AC927" s="4"/>
      <c r="AD927" s="4"/>
      <c r="AE927" s="4"/>
      <c r="AF927" s="4"/>
      <c r="AG927" s="4"/>
    </row>
    <row r="928" spans="1:33" ht="15.75" customHeight="1" x14ac:dyDescent="0.2">
      <c r="A928" s="1"/>
      <c r="B928" s="1"/>
      <c r="C928" s="1"/>
      <c r="D928" s="1"/>
      <c r="E928" s="1"/>
      <c r="F928" s="1"/>
      <c r="G928" s="2"/>
      <c r="H928" s="1"/>
      <c r="I928" s="1"/>
      <c r="J928" s="1"/>
      <c r="K928" s="1"/>
      <c r="L928" s="1"/>
      <c r="M928" s="1"/>
      <c r="N928" s="3"/>
      <c r="O928" s="3"/>
      <c r="P928" s="3"/>
      <c r="Q928" s="3"/>
      <c r="R928" s="3"/>
      <c r="S928" s="3"/>
      <c r="AB928" s="4"/>
      <c r="AC928" s="4"/>
      <c r="AD928" s="4"/>
      <c r="AE928" s="4"/>
      <c r="AF928" s="4"/>
      <c r="AG928" s="4"/>
    </row>
    <row r="929" spans="1:33" ht="15.75" customHeight="1" x14ac:dyDescent="0.2">
      <c r="A929" s="1"/>
      <c r="B929" s="1"/>
      <c r="C929" s="1"/>
      <c r="D929" s="1"/>
      <c r="E929" s="1"/>
      <c r="F929" s="1"/>
      <c r="G929" s="2"/>
      <c r="H929" s="1"/>
      <c r="I929" s="1"/>
      <c r="J929" s="1"/>
      <c r="K929" s="1"/>
      <c r="L929" s="1"/>
      <c r="M929" s="1"/>
      <c r="N929" s="3"/>
      <c r="O929" s="3"/>
      <c r="P929" s="3"/>
      <c r="Q929" s="3"/>
      <c r="R929" s="3"/>
      <c r="S929" s="3"/>
      <c r="AB929" s="4"/>
      <c r="AC929" s="4"/>
      <c r="AD929" s="4"/>
      <c r="AE929" s="4"/>
      <c r="AF929" s="4"/>
      <c r="AG929" s="4"/>
    </row>
    <row r="930" spans="1:33" ht="15.75" customHeight="1" x14ac:dyDescent="0.2">
      <c r="A930" s="1"/>
      <c r="B930" s="1"/>
      <c r="C930" s="1"/>
      <c r="D930" s="1"/>
      <c r="E930" s="1"/>
      <c r="F930" s="1"/>
      <c r="G930" s="2"/>
      <c r="H930" s="1"/>
      <c r="I930" s="1"/>
      <c r="J930" s="1"/>
      <c r="K930" s="1"/>
      <c r="L930" s="1"/>
      <c r="M930" s="1"/>
      <c r="N930" s="3"/>
      <c r="O930" s="3"/>
      <c r="P930" s="3"/>
      <c r="Q930" s="3"/>
      <c r="R930" s="3"/>
      <c r="S930" s="3"/>
      <c r="AB930" s="4"/>
      <c r="AC930" s="4"/>
      <c r="AD930" s="4"/>
      <c r="AE930" s="4"/>
      <c r="AF930" s="4"/>
      <c r="AG930" s="4"/>
    </row>
    <row r="931" spans="1:33" ht="15.75" customHeight="1" x14ac:dyDescent="0.2">
      <c r="A931" s="1"/>
      <c r="B931" s="1"/>
      <c r="C931" s="1"/>
      <c r="D931" s="1"/>
      <c r="E931" s="1"/>
      <c r="F931" s="1"/>
      <c r="G931" s="2"/>
      <c r="H931" s="1"/>
      <c r="I931" s="1"/>
      <c r="J931" s="1"/>
      <c r="K931" s="1"/>
      <c r="L931" s="1"/>
      <c r="M931" s="1"/>
      <c r="N931" s="3"/>
      <c r="O931" s="3"/>
      <c r="P931" s="3"/>
      <c r="Q931" s="3"/>
      <c r="R931" s="3"/>
      <c r="S931" s="3"/>
      <c r="AB931" s="4"/>
      <c r="AC931" s="4"/>
      <c r="AD931" s="4"/>
      <c r="AE931" s="4"/>
      <c r="AF931" s="4"/>
      <c r="AG931" s="4"/>
    </row>
    <row r="932" spans="1:33" ht="15.75" customHeight="1" x14ac:dyDescent="0.2">
      <c r="A932" s="1"/>
      <c r="B932" s="1"/>
      <c r="C932" s="1"/>
      <c r="D932" s="1"/>
      <c r="E932" s="1"/>
      <c r="F932" s="1"/>
      <c r="G932" s="2"/>
      <c r="H932" s="1"/>
      <c r="I932" s="1"/>
      <c r="J932" s="1"/>
      <c r="K932" s="1"/>
      <c r="L932" s="1"/>
      <c r="M932" s="1"/>
      <c r="N932" s="3"/>
      <c r="O932" s="3"/>
      <c r="P932" s="3"/>
      <c r="Q932" s="3"/>
      <c r="R932" s="3"/>
      <c r="S932" s="3"/>
      <c r="AB932" s="4"/>
      <c r="AC932" s="4"/>
      <c r="AD932" s="4"/>
      <c r="AE932" s="4"/>
      <c r="AF932" s="4"/>
      <c r="AG932" s="4"/>
    </row>
    <row r="933" spans="1:33" ht="15.75" customHeight="1" x14ac:dyDescent="0.2">
      <c r="A933" s="1"/>
      <c r="B933" s="1"/>
      <c r="C933" s="1"/>
      <c r="D933" s="1"/>
      <c r="E933" s="1"/>
      <c r="F933" s="1"/>
      <c r="G933" s="2"/>
      <c r="H933" s="1"/>
      <c r="I933" s="1"/>
      <c r="J933" s="1"/>
      <c r="K933" s="1"/>
      <c r="L933" s="1"/>
      <c r="M933" s="1"/>
      <c r="N933" s="3"/>
      <c r="O933" s="3"/>
      <c r="P933" s="3"/>
      <c r="Q933" s="3"/>
      <c r="R933" s="3"/>
      <c r="S933" s="3"/>
      <c r="AB933" s="4"/>
      <c r="AC933" s="4"/>
      <c r="AD933" s="4"/>
      <c r="AE933" s="4"/>
      <c r="AF933" s="4"/>
      <c r="AG933" s="4"/>
    </row>
    <row r="934" spans="1:33" ht="15.75" customHeight="1" x14ac:dyDescent="0.2">
      <c r="A934" s="1"/>
      <c r="B934" s="1"/>
      <c r="C934" s="1"/>
      <c r="D934" s="1"/>
      <c r="E934" s="1"/>
      <c r="F934" s="1"/>
      <c r="G934" s="2"/>
      <c r="H934" s="1"/>
      <c r="I934" s="1"/>
      <c r="J934" s="1"/>
      <c r="K934" s="1"/>
      <c r="L934" s="1"/>
      <c r="M934" s="1"/>
      <c r="N934" s="3"/>
      <c r="O934" s="3"/>
      <c r="P934" s="3"/>
      <c r="Q934" s="3"/>
      <c r="R934" s="3"/>
      <c r="S934" s="3"/>
      <c r="AB934" s="4"/>
      <c r="AC934" s="4"/>
      <c r="AD934" s="4"/>
      <c r="AE934" s="4"/>
      <c r="AF934" s="4"/>
      <c r="AG934" s="4"/>
    </row>
    <row r="935" spans="1:33" ht="15.75" customHeight="1" x14ac:dyDescent="0.2">
      <c r="A935" s="1"/>
      <c r="B935" s="1"/>
      <c r="C935" s="1"/>
      <c r="D935" s="1"/>
      <c r="E935" s="1"/>
      <c r="F935" s="1"/>
      <c r="G935" s="2"/>
      <c r="H935" s="1"/>
      <c r="I935" s="1"/>
      <c r="J935" s="1"/>
      <c r="K935" s="1"/>
      <c r="L935" s="1"/>
      <c r="M935" s="1"/>
      <c r="N935" s="3"/>
      <c r="O935" s="3"/>
      <c r="P935" s="3"/>
      <c r="Q935" s="3"/>
      <c r="R935" s="3"/>
      <c r="S935" s="3"/>
      <c r="AB935" s="4"/>
      <c r="AC935" s="4"/>
      <c r="AD935" s="4"/>
      <c r="AE935" s="4"/>
      <c r="AF935" s="4"/>
      <c r="AG935" s="4"/>
    </row>
    <row r="936" spans="1:33" ht="15.75" customHeight="1" x14ac:dyDescent="0.2">
      <c r="A936" s="1"/>
      <c r="B936" s="1"/>
      <c r="C936" s="1"/>
      <c r="D936" s="1"/>
      <c r="E936" s="1"/>
      <c r="F936" s="1"/>
      <c r="G936" s="2"/>
      <c r="H936" s="1"/>
      <c r="I936" s="1"/>
      <c r="J936" s="1"/>
      <c r="K936" s="1"/>
      <c r="L936" s="1"/>
      <c r="M936" s="1"/>
      <c r="N936" s="3"/>
      <c r="O936" s="3"/>
      <c r="P936" s="3"/>
      <c r="Q936" s="3"/>
      <c r="R936" s="3"/>
      <c r="S936" s="3"/>
      <c r="AB936" s="4"/>
      <c r="AC936" s="4"/>
      <c r="AD936" s="4"/>
      <c r="AE936" s="4"/>
      <c r="AF936" s="4"/>
      <c r="AG936" s="4"/>
    </row>
    <row r="937" spans="1:33" ht="15.75" customHeight="1" x14ac:dyDescent="0.2">
      <c r="A937" s="1"/>
      <c r="B937" s="1"/>
      <c r="C937" s="1"/>
      <c r="D937" s="1"/>
      <c r="E937" s="1"/>
      <c r="F937" s="1"/>
      <c r="G937" s="2"/>
      <c r="H937" s="1"/>
      <c r="I937" s="1"/>
      <c r="J937" s="1"/>
      <c r="K937" s="1"/>
      <c r="L937" s="1"/>
      <c r="M937" s="1"/>
      <c r="N937" s="3"/>
      <c r="O937" s="3"/>
      <c r="P937" s="3"/>
      <c r="Q937" s="3"/>
      <c r="R937" s="3"/>
      <c r="S937" s="3"/>
      <c r="AB937" s="4"/>
      <c r="AC937" s="4"/>
      <c r="AD937" s="4"/>
      <c r="AE937" s="4"/>
      <c r="AF937" s="4"/>
      <c r="AG937" s="4"/>
    </row>
    <row r="938" spans="1:33" ht="15.75" customHeight="1" x14ac:dyDescent="0.2">
      <c r="A938" s="1"/>
      <c r="B938" s="1"/>
      <c r="C938" s="1"/>
      <c r="D938" s="1"/>
      <c r="E938" s="1"/>
      <c r="F938" s="1"/>
      <c r="G938" s="2"/>
      <c r="H938" s="1"/>
      <c r="I938" s="1"/>
      <c r="J938" s="1"/>
      <c r="K938" s="1"/>
      <c r="L938" s="1"/>
      <c r="M938" s="1"/>
      <c r="N938" s="3"/>
      <c r="O938" s="3"/>
      <c r="P938" s="3"/>
      <c r="Q938" s="3"/>
      <c r="R938" s="3"/>
      <c r="S938" s="3"/>
      <c r="AB938" s="4"/>
      <c r="AC938" s="4"/>
      <c r="AD938" s="4"/>
      <c r="AE938" s="4"/>
      <c r="AF938" s="4"/>
      <c r="AG938" s="4"/>
    </row>
    <row r="939" spans="1:33" ht="15.75" customHeight="1" x14ac:dyDescent="0.2">
      <c r="A939" s="1"/>
      <c r="B939" s="1"/>
      <c r="C939" s="1"/>
      <c r="D939" s="1"/>
      <c r="E939" s="1"/>
      <c r="F939" s="1"/>
      <c r="G939" s="2"/>
      <c r="H939" s="1"/>
      <c r="I939" s="1"/>
      <c r="J939" s="1"/>
      <c r="K939" s="1"/>
      <c r="L939" s="1"/>
      <c r="M939" s="1"/>
      <c r="N939" s="3"/>
      <c r="O939" s="3"/>
      <c r="P939" s="3"/>
      <c r="Q939" s="3"/>
      <c r="R939" s="3"/>
      <c r="S939" s="3"/>
      <c r="AB939" s="4"/>
      <c r="AC939" s="4"/>
      <c r="AD939" s="4"/>
      <c r="AE939" s="4"/>
      <c r="AF939" s="4"/>
      <c r="AG939" s="4"/>
    </row>
    <row r="940" spans="1:33" ht="15.75" customHeight="1" x14ac:dyDescent="0.2">
      <c r="A940" s="1"/>
      <c r="B940" s="1"/>
      <c r="C940" s="1"/>
      <c r="D940" s="1"/>
      <c r="E940" s="1"/>
      <c r="F940" s="1"/>
      <c r="G940" s="2"/>
      <c r="H940" s="1"/>
      <c r="I940" s="1"/>
      <c r="J940" s="1"/>
      <c r="K940" s="1"/>
      <c r="L940" s="1"/>
      <c r="M940" s="1"/>
      <c r="N940" s="3"/>
      <c r="O940" s="3"/>
      <c r="P940" s="3"/>
      <c r="Q940" s="3"/>
      <c r="R940" s="3"/>
      <c r="S940" s="3"/>
      <c r="AB940" s="4"/>
      <c r="AC940" s="4"/>
      <c r="AD940" s="4"/>
      <c r="AE940" s="4"/>
      <c r="AF940" s="4"/>
      <c r="AG940" s="4"/>
    </row>
    <row r="941" spans="1:33" ht="15.75" customHeight="1" x14ac:dyDescent="0.2">
      <c r="A941" s="1"/>
      <c r="B941" s="1"/>
      <c r="C941" s="1"/>
      <c r="D941" s="1"/>
      <c r="E941" s="1"/>
      <c r="F941" s="1"/>
      <c r="G941" s="2"/>
      <c r="H941" s="1"/>
      <c r="I941" s="1"/>
      <c r="J941" s="1"/>
      <c r="K941" s="1"/>
      <c r="L941" s="1"/>
      <c r="M941" s="1"/>
      <c r="N941" s="3"/>
      <c r="O941" s="3"/>
      <c r="P941" s="3"/>
      <c r="Q941" s="3"/>
      <c r="R941" s="3"/>
      <c r="S941" s="3"/>
      <c r="AB941" s="4"/>
      <c r="AC941" s="4"/>
      <c r="AD941" s="4"/>
      <c r="AE941" s="4"/>
      <c r="AF941" s="4"/>
      <c r="AG941" s="4"/>
    </row>
    <row r="942" spans="1:33" ht="15.75" customHeight="1" x14ac:dyDescent="0.2">
      <c r="A942" s="1"/>
      <c r="B942" s="1"/>
      <c r="C942" s="1"/>
      <c r="D942" s="1"/>
      <c r="E942" s="1"/>
      <c r="F942" s="1"/>
      <c r="G942" s="2"/>
      <c r="H942" s="1"/>
      <c r="I942" s="1"/>
      <c r="J942" s="1"/>
      <c r="K942" s="1"/>
      <c r="L942" s="1"/>
      <c r="M942" s="1"/>
      <c r="N942" s="3"/>
      <c r="O942" s="3"/>
      <c r="P942" s="3"/>
      <c r="Q942" s="3"/>
      <c r="R942" s="3"/>
      <c r="S942" s="3"/>
      <c r="AB942" s="4"/>
      <c r="AC942" s="4"/>
      <c r="AD942" s="4"/>
      <c r="AE942" s="4"/>
      <c r="AF942" s="4"/>
      <c r="AG942" s="4"/>
    </row>
    <row r="943" spans="1:33" ht="15.75" customHeight="1" x14ac:dyDescent="0.2">
      <c r="A943" s="1"/>
      <c r="B943" s="1"/>
      <c r="C943" s="1"/>
      <c r="D943" s="1"/>
      <c r="E943" s="1"/>
      <c r="F943" s="1"/>
      <c r="G943" s="2"/>
      <c r="H943" s="1"/>
      <c r="I943" s="1"/>
      <c r="J943" s="1"/>
      <c r="K943" s="1"/>
      <c r="L943" s="1"/>
      <c r="M943" s="1"/>
      <c r="N943" s="3"/>
      <c r="O943" s="3"/>
      <c r="P943" s="3"/>
      <c r="Q943" s="3"/>
      <c r="R943" s="3"/>
      <c r="S943" s="3"/>
      <c r="AB943" s="4"/>
      <c r="AC943" s="4"/>
      <c r="AD943" s="4"/>
      <c r="AE943" s="4"/>
      <c r="AF943" s="4"/>
      <c r="AG943" s="4"/>
    </row>
    <row r="944" spans="1:33" ht="15.75" customHeight="1" x14ac:dyDescent="0.2">
      <c r="A944" s="1"/>
      <c r="B944" s="1"/>
      <c r="C944" s="1"/>
      <c r="D944" s="1"/>
      <c r="E944" s="1"/>
      <c r="F944" s="1"/>
      <c r="G944" s="2"/>
      <c r="H944" s="1"/>
      <c r="I944" s="1"/>
      <c r="J944" s="1"/>
      <c r="K944" s="1"/>
      <c r="L944" s="1"/>
      <c r="M944" s="1"/>
      <c r="N944" s="3"/>
      <c r="O944" s="3"/>
      <c r="P944" s="3"/>
      <c r="Q944" s="3"/>
      <c r="R944" s="3"/>
      <c r="S944" s="3"/>
      <c r="AB944" s="4"/>
      <c r="AC944" s="4"/>
      <c r="AD944" s="4"/>
      <c r="AE944" s="4"/>
      <c r="AF944" s="4"/>
      <c r="AG944" s="4"/>
    </row>
    <row r="945" spans="1:33" ht="15.75" customHeight="1" x14ac:dyDescent="0.2">
      <c r="A945" s="1"/>
      <c r="B945" s="1"/>
      <c r="C945" s="1"/>
      <c r="D945" s="1"/>
      <c r="E945" s="1"/>
      <c r="F945" s="1"/>
      <c r="G945" s="2"/>
      <c r="H945" s="1"/>
      <c r="I945" s="1"/>
      <c r="J945" s="1"/>
      <c r="K945" s="1"/>
      <c r="L945" s="1"/>
      <c r="M945" s="1"/>
      <c r="N945" s="3"/>
      <c r="O945" s="3"/>
      <c r="P945" s="3"/>
      <c r="Q945" s="3"/>
      <c r="R945" s="3"/>
      <c r="S945" s="3"/>
      <c r="AB945" s="4"/>
      <c r="AC945" s="4"/>
      <c r="AD945" s="4"/>
      <c r="AE945" s="4"/>
      <c r="AF945" s="4"/>
      <c r="AG945" s="4"/>
    </row>
    <row r="946" spans="1:33" ht="15.75" customHeight="1" x14ac:dyDescent="0.2">
      <c r="A946" s="1"/>
      <c r="B946" s="1"/>
      <c r="C946" s="1"/>
      <c r="D946" s="1"/>
      <c r="E946" s="1"/>
      <c r="F946" s="1"/>
      <c r="G946" s="2"/>
      <c r="H946" s="1"/>
      <c r="I946" s="1"/>
      <c r="J946" s="1"/>
      <c r="K946" s="1"/>
      <c r="L946" s="1"/>
      <c r="M946" s="1"/>
      <c r="N946" s="3"/>
      <c r="O946" s="3"/>
      <c r="P946" s="3"/>
      <c r="Q946" s="3"/>
      <c r="R946" s="3"/>
      <c r="S946" s="3"/>
      <c r="AB946" s="4"/>
      <c r="AC946" s="4"/>
      <c r="AD946" s="4"/>
      <c r="AE946" s="4"/>
      <c r="AF946" s="4"/>
      <c r="AG946" s="4"/>
    </row>
    <row r="947" spans="1:33" ht="15.75" customHeight="1" x14ac:dyDescent="0.2">
      <c r="A947" s="1"/>
      <c r="B947" s="1"/>
      <c r="C947" s="1"/>
      <c r="D947" s="1"/>
      <c r="E947" s="1"/>
      <c r="F947" s="1"/>
      <c r="G947" s="2"/>
      <c r="H947" s="1"/>
      <c r="I947" s="1"/>
      <c r="J947" s="1"/>
      <c r="K947" s="1"/>
      <c r="L947" s="1"/>
      <c r="M947" s="1"/>
      <c r="N947" s="3"/>
      <c r="O947" s="3"/>
      <c r="P947" s="3"/>
      <c r="Q947" s="3"/>
      <c r="R947" s="3"/>
      <c r="S947" s="3"/>
      <c r="AB947" s="4"/>
      <c r="AC947" s="4"/>
      <c r="AD947" s="4"/>
      <c r="AE947" s="4"/>
      <c r="AF947" s="4"/>
      <c r="AG947" s="4"/>
    </row>
    <row r="948" spans="1:33" ht="15.75" customHeight="1" x14ac:dyDescent="0.2">
      <c r="A948" s="1"/>
      <c r="B948" s="1"/>
      <c r="C948" s="1"/>
      <c r="D948" s="1"/>
      <c r="E948" s="1"/>
      <c r="F948" s="1"/>
      <c r="G948" s="2"/>
      <c r="H948" s="1"/>
      <c r="I948" s="1"/>
      <c r="J948" s="1"/>
      <c r="K948" s="1"/>
      <c r="L948" s="1"/>
      <c r="M948" s="1"/>
      <c r="N948" s="3"/>
      <c r="O948" s="3"/>
      <c r="P948" s="3"/>
      <c r="Q948" s="3"/>
      <c r="R948" s="3"/>
      <c r="S948" s="3"/>
      <c r="AB948" s="4"/>
      <c r="AC948" s="4"/>
      <c r="AD948" s="4"/>
      <c r="AE948" s="4"/>
      <c r="AF948" s="4"/>
      <c r="AG948" s="4"/>
    </row>
    <row r="949" spans="1:33" ht="15.75" customHeight="1" x14ac:dyDescent="0.2">
      <c r="A949" s="1"/>
      <c r="B949" s="1"/>
      <c r="C949" s="1"/>
      <c r="D949" s="1"/>
      <c r="E949" s="1"/>
      <c r="F949" s="1"/>
      <c r="G949" s="2"/>
      <c r="H949" s="1"/>
      <c r="I949" s="1"/>
      <c r="J949" s="1"/>
      <c r="K949" s="1"/>
      <c r="L949" s="1"/>
      <c r="M949" s="1"/>
      <c r="N949" s="3"/>
      <c r="O949" s="3"/>
      <c r="P949" s="3"/>
      <c r="Q949" s="3"/>
      <c r="R949" s="3"/>
      <c r="S949" s="3"/>
      <c r="AB949" s="4"/>
      <c r="AC949" s="4"/>
      <c r="AD949" s="4"/>
      <c r="AE949" s="4"/>
      <c r="AF949" s="4"/>
      <c r="AG949" s="4"/>
    </row>
    <row r="950" spans="1:33" ht="15.75" customHeight="1" x14ac:dyDescent="0.2">
      <c r="A950" s="1"/>
      <c r="B950" s="1"/>
      <c r="C950" s="1"/>
      <c r="D950" s="1"/>
      <c r="E950" s="1"/>
      <c r="F950" s="1"/>
      <c r="G950" s="2"/>
      <c r="H950" s="1"/>
      <c r="I950" s="1"/>
      <c r="J950" s="1"/>
      <c r="K950" s="1"/>
      <c r="L950" s="1"/>
      <c r="M950" s="1"/>
      <c r="N950" s="3"/>
      <c r="O950" s="3"/>
      <c r="P950" s="3"/>
      <c r="Q950" s="3"/>
      <c r="R950" s="3"/>
      <c r="S950" s="3"/>
      <c r="AB950" s="4"/>
      <c r="AC950" s="4"/>
      <c r="AD950" s="4"/>
      <c r="AE950" s="4"/>
      <c r="AF950" s="4"/>
      <c r="AG950" s="4"/>
    </row>
    <row r="951" spans="1:33" ht="15.75" customHeight="1" x14ac:dyDescent="0.2">
      <c r="A951" s="1"/>
      <c r="B951" s="1"/>
      <c r="C951" s="1"/>
      <c r="D951" s="1"/>
      <c r="E951" s="1"/>
      <c r="F951" s="1"/>
      <c r="G951" s="2"/>
      <c r="H951" s="1"/>
      <c r="I951" s="1"/>
      <c r="J951" s="1"/>
      <c r="K951" s="1"/>
      <c r="L951" s="1"/>
      <c r="M951" s="1"/>
      <c r="N951" s="3"/>
      <c r="O951" s="3"/>
      <c r="P951" s="3"/>
      <c r="Q951" s="3"/>
      <c r="R951" s="3"/>
      <c r="S951" s="3"/>
      <c r="AB951" s="4"/>
      <c r="AC951" s="4"/>
      <c r="AD951" s="4"/>
      <c r="AE951" s="4"/>
      <c r="AF951" s="4"/>
      <c r="AG951" s="4"/>
    </row>
    <row r="952" spans="1:33" ht="15.75" customHeight="1" x14ac:dyDescent="0.2">
      <c r="A952" s="1"/>
      <c r="B952" s="1"/>
      <c r="C952" s="1"/>
      <c r="D952" s="1"/>
      <c r="E952" s="1"/>
      <c r="F952" s="1"/>
      <c r="G952" s="2"/>
      <c r="H952" s="1"/>
      <c r="I952" s="1"/>
      <c r="J952" s="1"/>
      <c r="K952" s="1"/>
      <c r="L952" s="1"/>
      <c r="M952" s="1"/>
      <c r="N952" s="3"/>
      <c r="O952" s="3"/>
      <c r="P952" s="3"/>
      <c r="Q952" s="3"/>
      <c r="R952" s="3"/>
      <c r="S952" s="3"/>
      <c r="AB952" s="4"/>
      <c r="AC952" s="4"/>
      <c r="AD952" s="4"/>
      <c r="AE952" s="4"/>
      <c r="AF952" s="4"/>
      <c r="AG952" s="4"/>
    </row>
    <row r="953" spans="1:33" ht="15.75" customHeight="1" x14ac:dyDescent="0.2">
      <c r="A953" s="1"/>
      <c r="B953" s="1"/>
      <c r="C953" s="1"/>
      <c r="D953" s="1"/>
      <c r="E953" s="1"/>
      <c r="F953" s="1"/>
      <c r="G953" s="2"/>
      <c r="H953" s="1"/>
      <c r="I953" s="1"/>
      <c r="J953" s="1"/>
      <c r="K953" s="1"/>
      <c r="L953" s="1"/>
      <c r="M953" s="1"/>
      <c r="N953" s="3"/>
      <c r="O953" s="3"/>
      <c r="P953" s="3"/>
      <c r="Q953" s="3"/>
      <c r="R953" s="3"/>
      <c r="S953" s="3"/>
      <c r="AB953" s="4"/>
      <c r="AC953" s="4"/>
      <c r="AD953" s="4"/>
      <c r="AE953" s="4"/>
      <c r="AF953" s="4"/>
      <c r="AG953" s="4"/>
    </row>
    <row r="954" spans="1:33" ht="15.75" customHeight="1" x14ac:dyDescent="0.2">
      <c r="A954" s="1"/>
      <c r="B954" s="1"/>
      <c r="C954" s="1"/>
      <c r="D954" s="1"/>
      <c r="E954" s="1"/>
      <c r="F954" s="1"/>
      <c r="G954" s="2"/>
      <c r="H954" s="1"/>
      <c r="I954" s="1"/>
      <c r="J954" s="1"/>
      <c r="K954" s="1"/>
      <c r="L954" s="1"/>
      <c r="M954" s="1"/>
      <c r="N954" s="3"/>
      <c r="O954" s="3"/>
      <c r="P954" s="3"/>
      <c r="Q954" s="3"/>
      <c r="R954" s="3"/>
      <c r="S954" s="3"/>
      <c r="AB954" s="4"/>
      <c r="AC954" s="4"/>
      <c r="AD954" s="4"/>
      <c r="AE954" s="4"/>
      <c r="AF954" s="4"/>
      <c r="AG954" s="4"/>
    </row>
    <row r="955" spans="1:33" ht="15.75" customHeight="1" x14ac:dyDescent="0.2">
      <c r="A955" s="1"/>
      <c r="B955" s="1"/>
      <c r="C955" s="1"/>
      <c r="D955" s="1"/>
      <c r="E955" s="1"/>
      <c r="F955" s="1"/>
      <c r="G955" s="2"/>
      <c r="H955" s="1"/>
      <c r="I955" s="1"/>
      <c r="J955" s="1"/>
      <c r="K955" s="1"/>
      <c r="L955" s="1"/>
      <c r="M955" s="1"/>
      <c r="N955" s="3"/>
      <c r="O955" s="3"/>
      <c r="P955" s="3"/>
      <c r="Q955" s="3"/>
      <c r="R955" s="3"/>
      <c r="S955" s="3"/>
      <c r="AB955" s="4"/>
      <c r="AC955" s="4"/>
      <c r="AD955" s="4"/>
      <c r="AE955" s="4"/>
      <c r="AF955" s="4"/>
      <c r="AG955" s="4"/>
    </row>
    <row r="956" spans="1:33" ht="15.75" customHeight="1" x14ac:dyDescent="0.2">
      <c r="A956" s="1"/>
      <c r="B956" s="1"/>
      <c r="C956" s="1"/>
      <c r="D956" s="1"/>
      <c r="E956" s="1"/>
      <c r="F956" s="1"/>
      <c r="G956" s="2"/>
      <c r="H956" s="1"/>
      <c r="I956" s="1"/>
      <c r="J956" s="1"/>
      <c r="K956" s="1"/>
      <c r="L956" s="1"/>
      <c r="M956" s="1"/>
      <c r="N956" s="3"/>
      <c r="O956" s="3"/>
      <c r="P956" s="3"/>
      <c r="Q956" s="3"/>
      <c r="R956" s="3"/>
      <c r="S956" s="3"/>
      <c r="AB956" s="4"/>
      <c r="AC956" s="4"/>
      <c r="AD956" s="4"/>
      <c r="AE956" s="4"/>
      <c r="AF956" s="4"/>
      <c r="AG956" s="4"/>
    </row>
    <row r="957" spans="1:33" ht="15.75" customHeight="1" x14ac:dyDescent="0.2">
      <c r="A957" s="1"/>
      <c r="B957" s="1"/>
      <c r="C957" s="1"/>
      <c r="D957" s="1"/>
      <c r="E957" s="1"/>
      <c r="F957" s="1"/>
      <c r="G957" s="2"/>
      <c r="H957" s="1"/>
      <c r="I957" s="1"/>
      <c r="J957" s="1"/>
      <c r="K957" s="1"/>
      <c r="L957" s="1"/>
      <c r="M957" s="1"/>
      <c r="N957" s="3"/>
      <c r="O957" s="3"/>
      <c r="P957" s="3"/>
      <c r="Q957" s="3"/>
      <c r="R957" s="3"/>
      <c r="S957" s="3"/>
      <c r="AB957" s="4"/>
      <c r="AC957" s="4"/>
      <c r="AD957" s="4"/>
      <c r="AE957" s="4"/>
      <c r="AF957" s="4"/>
      <c r="AG957" s="4"/>
    </row>
    <row r="958" spans="1:33" ht="15.75" customHeight="1" x14ac:dyDescent="0.2">
      <c r="A958" s="1"/>
      <c r="B958" s="1"/>
      <c r="C958" s="1"/>
      <c r="D958" s="1"/>
      <c r="E958" s="1"/>
      <c r="F958" s="1"/>
      <c r="G958" s="2"/>
      <c r="H958" s="1"/>
      <c r="I958" s="1"/>
      <c r="J958" s="1"/>
      <c r="K958" s="1"/>
      <c r="L958" s="1"/>
      <c r="M958" s="1"/>
      <c r="N958" s="3"/>
      <c r="O958" s="3"/>
      <c r="P958" s="3"/>
      <c r="Q958" s="3"/>
      <c r="R958" s="3"/>
      <c r="S958" s="3"/>
      <c r="AB958" s="4"/>
      <c r="AC958" s="4"/>
      <c r="AD958" s="4"/>
      <c r="AE958" s="4"/>
      <c r="AF958" s="4"/>
      <c r="AG958" s="4"/>
    </row>
    <row r="959" spans="1:33" ht="15.75" customHeight="1" x14ac:dyDescent="0.2">
      <c r="A959" s="1"/>
      <c r="B959" s="1"/>
      <c r="C959" s="1"/>
      <c r="D959" s="1"/>
      <c r="E959" s="1"/>
      <c r="F959" s="1"/>
      <c r="G959" s="2"/>
      <c r="H959" s="1"/>
      <c r="I959" s="1"/>
      <c r="J959" s="1"/>
      <c r="K959" s="1"/>
      <c r="L959" s="1"/>
      <c r="M959" s="1"/>
      <c r="N959" s="3"/>
      <c r="O959" s="3"/>
      <c r="P959" s="3"/>
      <c r="Q959" s="3"/>
      <c r="R959" s="3"/>
      <c r="S959" s="3"/>
      <c r="AB959" s="4"/>
      <c r="AC959" s="4"/>
      <c r="AD959" s="4"/>
      <c r="AE959" s="4"/>
      <c r="AF959" s="4"/>
      <c r="AG959" s="4"/>
    </row>
    <row r="960" spans="1:33" ht="15.75" customHeight="1" x14ac:dyDescent="0.2">
      <c r="A960" s="1"/>
      <c r="B960" s="1"/>
      <c r="C960" s="1"/>
      <c r="D960" s="1"/>
      <c r="E960" s="1"/>
      <c r="F960" s="1"/>
      <c r="G960" s="2"/>
      <c r="H960" s="1"/>
      <c r="I960" s="1"/>
      <c r="J960" s="1"/>
      <c r="K960" s="1"/>
      <c r="L960" s="1"/>
      <c r="M960" s="1"/>
      <c r="N960" s="3"/>
      <c r="O960" s="3"/>
      <c r="P960" s="3"/>
      <c r="Q960" s="3"/>
      <c r="R960" s="3"/>
      <c r="S960" s="3"/>
      <c r="AB960" s="4"/>
      <c r="AC960" s="4"/>
      <c r="AD960" s="4"/>
      <c r="AE960" s="4"/>
      <c r="AF960" s="4"/>
      <c r="AG960" s="4"/>
    </row>
    <row r="961" spans="1:33" ht="15.75" customHeight="1" x14ac:dyDescent="0.2">
      <c r="A961" s="1"/>
      <c r="B961" s="1"/>
      <c r="C961" s="1"/>
      <c r="D961" s="1"/>
      <c r="E961" s="1"/>
      <c r="F961" s="1"/>
      <c r="G961" s="2"/>
      <c r="H961" s="1"/>
      <c r="I961" s="1"/>
      <c r="J961" s="1"/>
      <c r="K961" s="1"/>
      <c r="L961" s="1"/>
      <c r="M961" s="1"/>
      <c r="N961" s="3"/>
      <c r="O961" s="3"/>
      <c r="P961" s="3"/>
      <c r="Q961" s="3"/>
      <c r="R961" s="3"/>
      <c r="S961" s="3"/>
      <c r="AB961" s="4"/>
      <c r="AC961" s="4"/>
      <c r="AD961" s="4"/>
      <c r="AE961" s="4"/>
      <c r="AF961" s="4"/>
      <c r="AG961" s="4"/>
    </row>
    <row r="962" spans="1:33" ht="15.75" customHeight="1" x14ac:dyDescent="0.2">
      <c r="A962" s="1"/>
      <c r="B962" s="1"/>
      <c r="C962" s="1"/>
      <c r="D962" s="1"/>
      <c r="E962" s="1"/>
      <c r="F962" s="1"/>
      <c r="G962" s="2"/>
      <c r="H962" s="1"/>
      <c r="I962" s="1"/>
      <c r="J962" s="1"/>
      <c r="K962" s="1"/>
      <c r="L962" s="1"/>
      <c r="M962" s="1"/>
      <c r="N962" s="3"/>
      <c r="O962" s="3"/>
      <c r="P962" s="3"/>
      <c r="Q962" s="3"/>
      <c r="R962" s="3"/>
      <c r="S962" s="3"/>
      <c r="AB962" s="4"/>
      <c r="AC962" s="4"/>
      <c r="AD962" s="4"/>
      <c r="AE962" s="4"/>
      <c r="AF962" s="4"/>
      <c r="AG962" s="4"/>
    </row>
    <row r="963" spans="1:33" ht="15.75" customHeight="1" x14ac:dyDescent="0.2">
      <c r="A963" s="1"/>
      <c r="B963" s="1"/>
      <c r="C963" s="1"/>
      <c r="D963" s="1"/>
      <c r="E963" s="1"/>
      <c r="F963" s="1"/>
      <c r="G963" s="2"/>
      <c r="H963" s="1"/>
      <c r="I963" s="1"/>
      <c r="J963" s="1"/>
      <c r="K963" s="1"/>
      <c r="L963" s="1"/>
      <c r="M963" s="1"/>
      <c r="N963" s="3"/>
      <c r="O963" s="3"/>
      <c r="P963" s="3"/>
      <c r="Q963" s="3"/>
      <c r="R963" s="3"/>
      <c r="S963" s="3"/>
      <c r="AB963" s="4"/>
      <c r="AC963" s="4"/>
      <c r="AD963" s="4"/>
      <c r="AE963" s="4"/>
      <c r="AF963" s="4"/>
      <c r="AG963" s="4"/>
    </row>
    <row r="964" spans="1:33" ht="15.75" customHeight="1" x14ac:dyDescent="0.2">
      <c r="A964" s="1"/>
      <c r="B964" s="1"/>
      <c r="C964" s="1"/>
      <c r="D964" s="1"/>
      <c r="E964" s="1"/>
      <c r="F964" s="1"/>
      <c r="G964" s="2"/>
      <c r="H964" s="1"/>
      <c r="I964" s="1"/>
      <c r="J964" s="1"/>
      <c r="K964" s="1"/>
      <c r="L964" s="1"/>
      <c r="M964" s="1"/>
      <c r="N964" s="3"/>
      <c r="O964" s="3"/>
      <c r="P964" s="3"/>
      <c r="Q964" s="3"/>
      <c r="R964" s="3"/>
      <c r="S964" s="3"/>
      <c r="AB964" s="4"/>
      <c r="AC964" s="4"/>
      <c r="AD964" s="4"/>
      <c r="AE964" s="4"/>
      <c r="AF964" s="4"/>
      <c r="AG964" s="4"/>
    </row>
    <row r="965" spans="1:33" ht="15.75" customHeight="1" x14ac:dyDescent="0.2">
      <c r="A965" s="1"/>
      <c r="B965" s="1"/>
      <c r="C965" s="1"/>
      <c r="D965" s="1"/>
      <c r="E965" s="1"/>
      <c r="F965" s="1"/>
      <c r="G965" s="2"/>
      <c r="H965" s="1"/>
      <c r="I965" s="1"/>
      <c r="J965" s="1"/>
      <c r="K965" s="1"/>
      <c r="L965" s="1"/>
      <c r="M965" s="1"/>
      <c r="N965" s="3"/>
      <c r="O965" s="3"/>
      <c r="P965" s="3"/>
      <c r="Q965" s="3"/>
      <c r="R965" s="3"/>
      <c r="S965" s="3"/>
      <c r="AB965" s="4"/>
      <c r="AC965" s="4"/>
      <c r="AD965" s="4"/>
      <c r="AE965" s="4"/>
      <c r="AF965" s="4"/>
      <c r="AG965" s="4"/>
    </row>
    <row r="966" spans="1:33" ht="15.75" customHeight="1" x14ac:dyDescent="0.2">
      <c r="A966" s="1"/>
      <c r="B966" s="1"/>
      <c r="C966" s="1"/>
      <c r="D966" s="1"/>
      <c r="E966" s="1"/>
      <c r="F966" s="1"/>
      <c r="G966" s="2"/>
      <c r="H966" s="1"/>
      <c r="I966" s="1"/>
      <c r="J966" s="1"/>
      <c r="K966" s="1"/>
      <c r="L966" s="1"/>
      <c r="M966" s="1"/>
      <c r="N966" s="3"/>
      <c r="O966" s="3"/>
      <c r="P966" s="3"/>
      <c r="Q966" s="3"/>
      <c r="R966" s="3"/>
      <c r="S966" s="3"/>
      <c r="AB966" s="4"/>
      <c r="AC966" s="4"/>
      <c r="AD966" s="4"/>
      <c r="AE966" s="4"/>
      <c r="AF966" s="4"/>
      <c r="AG966" s="4"/>
    </row>
    <row r="967" spans="1:33" ht="15.75" customHeight="1" x14ac:dyDescent="0.2">
      <c r="A967" s="1"/>
      <c r="B967" s="1"/>
      <c r="C967" s="1"/>
      <c r="D967" s="1"/>
      <c r="E967" s="1"/>
      <c r="F967" s="1"/>
      <c r="G967" s="2"/>
      <c r="H967" s="1"/>
      <c r="I967" s="1"/>
      <c r="J967" s="1"/>
      <c r="K967" s="1"/>
      <c r="L967" s="1"/>
      <c r="M967" s="1"/>
      <c r="N967" s="3"/>
      <c r="O967" s="3"/>
      <c r="P967" s="3"/>
      <c r="Q967" s="3"/>
      <c r="R967" s="3"/>
      <c r="S967" s="3"/>
      <c r="AB967" s="4"/>
      <c r="AC967" s="4"/>
      <c r="AD967" s="4"/>
      <c r="AE967" s="4"/>
      <c r="AF967" s="4"/>
      <c r="AG967" s="4"/>
    </row>
    <row r="968" spans="1:33" ht="15.75" customHeight="1" x14ac:dyDescent="0.2">
      <c r="A968" s="1"/>
      <c r="B968" s="1"/>
      <c r="C968" s="1"/>
      <c r="D968" s="1"/>
      <c r="E968" s="1"/>
      <c r="F968" s="1"/>
      <c r="G968" s="2"/>
      <c r="H968" s="1"/>
      <c r="I968" s="1"/>
      <c r="J968" s="1"/>
      <c r="K968" s="1"/>
      <c r="L968" s="1"/>
      <c r="M968" s="1"/>
      <c r="N968" s="3"/>
      <c r="O968" s="3"/>
      <c r="P968" s="3"/>
      <c r="Q968" s="3"/>
      <c r="R968" s="3"/>
      <c r="S968" s="3"/>
      <c r="AB968" s="4"/>
      <c r="AC968" s="4"/>
      <c r="AD968" s="4"/>
      <c r="AE968" s="4"/>
      <c r="AF968" s="4"/>
      <c r="AG968" s="4"/>
    </row>
    <row r="969" spans="1:33" ht="15.75" customHeight="1" x14ac:dyDescent="0.2">
      <c r="A969" s="1"/>
      <c r="B969" s="1"/>
      <c r="C969" s="1"/>
      <c r="D969" s="1"/>
      <c r="E969" s="1"/>
      <c r="F969" s="1"/>
      <c r="G969" s="2"/>
      <c r="H969" s="1"/>
      <c r="I969" s="1"/>
      <c r="J969" s="1"/>
      <c r="K969" s="1"/>
      <c r="L969" s="1"/>
      <c r="M969" s="1"/>
      <c r="N969" s="3"/>
      <c r="O969" s="3"/>
      <c r="P969" s="3"/>
      <c r="Q969" s="3"/>
      <c r="R969" s="3"/>
      <c r="S969" s="3"/>
      <c r="AB969" s="4"/>
      <c r="AC969" s="4"/>
      <c r="AD969" s="4"/>
      <c r="AE969" s="4"/>
      <c r="AF969" s="4"/>
      <c r="AG969" s="4"/>
    </row>
    <row r="970" spans="1:33" ht="15.75" customHeight="1" x14ac:dyDescent="0.2">
      <c r="A970" s="1"/>
      <c r="B970" s="1"/>
      <c r="C970" s="1"/>
      <c r="D970" s="1"/>
      <c r="E970" s="1"/>
      <c r="F970" s="1"/>
      <c r="G970" s="2"/>
      <c r="H970" s="1"/>
      <c r="I970" s="1"/>
      <c r="J970" s="1"/>
      <c r="K970" s="1"/>
      <c r="L970" s="1"/>
      <c r="M970" s="1"/>
      <c r="N970" s="3"/>
      <c r="O970" s="3"/>
      <c r="P970" s="3"/>
      <c r="Q970" s="3"/>
      <c r="R970" s="3"/>
      <c r="S970" s="3"/>
      <c r="AB970" s="4"/>
      <c r="AC970" s="4"/>
      <c r="AD970" s="4"/>
      <c r="AE970" s="4"/>
      <c r="AF970" s="4"/>
      <c r="AG970" s="4"/>
    </row>
    <row r="971" spans="1:33" ht="15.75" customHeight="1" x14ac:dyDescent="0.2">
      <c r="A971" s="1"/>
      <c r="B971" s="1"/>
      <c r="C971" s="1"/>
      <c r="D971" s="1"/>
      <c r="E971" s="1"/>
      <c r="F971" s="1"/>
      <c r="G971" s="2"/>
      <c r="H971" s="1"/>
      <c r="I971" s="1"/>
      <c r="J971" s="1"/>
      <c r="K971" s="1"/>
      <c r="L971" s="1"/>
      <c r="M971" s="1"/>
      <c r="N971" s="3"/>
      <c r="O971" s="3"/>
      <c r="P971" s="3"/>
      <c r="Q971" s="3"/>
      <c r="R971" s="3"/>
      <c r="S971" s="3"/>
      <c r="AB971" s="4"/>
      <c r="AC971" s="4"/>
      <c r="AD971" s="4"/>
      <c r="AE971" s="4"/>
      <c r="AF971" s="4"/>
      <c r="AG971" s="4"/>
    </row>
    <row r="972" spans="1:33" ht="15.75" customHeight="1" x14ac:dyDescent="0.2">
      <c r="A972" s="1"/>
      <c r="B972" s="1"/>
      <c r="C972" s="1"/>
      <c r="D972" s="1"/>
      <c r="E972" s="1"/>
      <c r="F972" s="1"/>
      <c r="G972" s="2"/>
      <c r="H972" s="1"/>
      <c r="I972" s="1"/>
      <c r="J972" s="1"/>
      <c r="K972" s="1"/>
      <c r="L972" s="1"/>
      <c r="M972" s="1"/>
      <c r="N972" s="3"/>
      <c r="O972" s="3"/>
      <c r="P972" s="3"/>
      <c r="Q972" s="3"/>
      <c r="R972" s="3"/>
      <c r="S972" s="3"/>
      <c r="AB972" s="4"/>
      <c r="AC972" s="4"/>
      <c r="AD972" s="4"/>
      <c r="AE972" s="4"/>
      <c r="AF972" s="4"/>
      <c r="AG972" s="4"/>
    </row>
    <row r="973" spans="1:33" ht="15.75" customHeight="1" x14ac:dyDescent="0.2">
      <c r="A973" s="1"/>
      <c r="B973" s="1"/>
      <c r="C973" s="1"/>
      <c r="D973" s="1"/>
      <c r="E973" s="1"/>
      <c r="F973" s="1"/>
      <c r="G973" s="2"/>
      <c r="H973" s="1"/>
      <c r="I973" s="1"/>
      <c r="J973" s="1"/>
      <c r="K973" s="1"/>
      <c r="L973" s="1"/>
      <c r="M973" s="1"/>
      <c r="N973" s="3"/>
      <c r="O973" s="3"/>
      <c r="P973" s="3"/>
      <c r="Q973" s="3"/>
      <c r="R973" s="3"/>
      <c r="S973" s="3"/>
      <c r="AB973" s="4"/>
      <c r="AC973" s="4"/>
      <c r="AD973" s="4"/>
      <c r="AE973" s="4"/>
      <c r="AF973" s="4"/>
      <c r="AG973" s="4"/>
    </row>
    <row r="974" spans="1:33" ht="15.75" customHeight="1" x14ac:dyDescent="0.2">
      <c r="A974" s="1"/>
      <c r="B974" s="1"/>
      <c r="C974" s="1"/>
      <c r="D974" s="1"/>
      <c r="E974" s="1"/>
      <c r="F974" s="1"/>
      <c r="G974" s="2"/>
      <c r="H974" s="1"/>
      <c r="I974" s="1"/>
      <c r="J974" s="1"/>
      <c r="K974" s="1"/>
      <c r="L974" s="1"/>
      <c r="M974" s="1"/>
      <c r="N974" s="3"/>
      <c r="O974" s="3"/>
      <c r="P974" s="3"/>
      <c r="Q974" s="3"/>
      <c r="R974" s="3"/>
      <c r="S974" s="3"/>
      <c r="AB974" s="4"/>
      <c r="AC974" s="4"/>
      <c r="AD974" s="4"/>
      <c r="AE974" s="4"/>
      <c r="AF974" s="4"/>
      <c r="AG974" s="4"/>
    </row>
    <row r="975" spans="1:33" ht="15.75" customHeight="1" x14ac:dyDescent="0.2">
      <c r="A975" s="1"/>
      <c r="B975" s="1"/>
      <c r="C975" s="1"/>
      <c r="D975" s="1"/>
      <c r="E975" s="1"/>
      <c r="F975" s="1"/>
      <c r="G975" s="2"/>
      <c r="H975" s="1"/>
      <c r="I975" s="1"/>
      <c r="J975" s="1"/>
      <c r="K975" s="1"/>
      <c r="L975" s="1"/>
      <c r="M975" s="1"/>
      <c r="N975" s="3"/>
      <c r="O975" s="3"/>
      <c r="P975" s="3"/>
      <c r="Q975" s="3"/>
      <c r="R975" s="3"/>
      <c r="S975" s="3"/>
      <c r="AB975" s="4"/>
      <c r="AC975" s="4"/>
      <c r="AD975" s="4"/>
      <c r="AE975" s="4"/>
      <c r="AF975" s="4"/>
      <c r="AG975" s="4"/>
    </row>
    <row r="976" spans="1:33" ht="15.75" customHeight="1" x14ac:dyDescent="0.2">
      <c r="A976" s="1"/>
      <c r="B976" s="1"/>
      <c r="C976" s="1"/>
      <c r="D976" s="1"/>
      <c r="E976" s="1"/>
      <c r="F976" s="1"/>
      <c r="G976" s="2"/>
      <c r="H976" s="1"/>
      <c r="I976" s="1"/>
      <c r="J976" s="1"/>
      <c r="K976" s="1"/>
      <c r="L976" s="1"/>
      <c r="M976" s="1"/>
      <c r="N976" s="3"/>
      <c r="O976" s="3"/>
      <c r="P976" s="3"/>
      <c r="Q976" s="3"/>
      <c r="R976" s="3"/>
      <c r="S976" s="3"/>
      <c r="AB976" s="4"/>
      <c r="AC976" s="4"/>
      <c r="AD976" s="4"/>
      <c r="AE976" s="4"/>
      <c r="AF976" s="4"/>
      <c r="AG976" s="4"/>
    </row>
    <row r="977" spans="1:33" ht="15.75" customHeight="1" x14ac:dyDescent="0.2">
      <c r="A977" s="1"/>
      <c r="B977" s="1"/>
      <c r="C977" s="1"/>
      <c r="D977" s="1"/>
      <c r="E977" s="1"/>
      <c r="F977" s="1"/>
      <c r="G977" s="2"/>
      <c r="H977" s="1"/>
      <c r="I977" s="1"/>
      <c r="J977" s="1"/>
      <c r="K977" s="1"/>
      <c r="L977" s="1"/>
      <c r="M977" s="1"/>
      <c r="N977" s="3"/>
      <c r="O977" s="3"/>
      <c r="P977" s="3"/>
      <c r="Q977" s="3"/>
      <c r="R977" s="3"/>
      <c r="S977" s="3"/>
      <c r="AB977" s="4"/>
      <c r="AC977" s="4"/>
      <c r="AD977" s="4"/>
      <c r="AE977" s="4"/>
      <c r="AF977" s="4"/>
      <c r="AG977" s="4"/>
    </row>
    <row r="978" spans="1:33" ht="15.75" customHeight="1" x14ac:dyDescent="0.2">
      <c r="A978" s="1"/>
      <c r="B978" s="1"/>
      <c r="C978" s="1"/>
      <c r="D978" s="1"/>
      <c r="E978" s="1"/>
      <c r="F978" s="1"/>
      <c r="G978" s="2"/>
      <c r="H978" s="1"/>
      <c r="I978" s="1"/>
      <c r="J978" s="1"/>
      <c r="K978" s="1"/>
      <c r="L978" s="1"/>
      <c r="M978" s="1"/>
      <c r="N978" s="3"/>
      <c r="O978" s="3"/>
      <c r="P978" s="3"/>
      <c r="Q978" s="3"/>
      <c r="R978" s="3"/>
      <c r="S978" s="3"/>
      <c r="AB978" s="4"/>
      <c r="AC978" s="4"/>
      <c r="AD978" s="4"/>
      <c r="AE978" s="4"/>
      <c r="AF978" s="4"/>
      <c r="AG978" s="4"/>
    </row>
    <row r="979" spans="1:33" ht="15.75" customHeight="1" x14ac:dyDescent="0.2">
      <c r="A979" s="1"/>
      <c r="B979" s="1"/>
      <c r="C979" s="1"/>
      <c r="D979" s="1"/>
      <c r="E979" s="1"/>
      <c r="F979" s="1"/>
      <c r="G979" s="2"/>
      <c r="H979" s="1"/>
      <c r="I979" s="1"/>
      <c r="J979" s="1"/>
      <c r="K979" s="1"/>
      <c r="L979" s="1"/>
      <c r="M979" s="1"/>
      <c r="N979" s="3"/>
      <c r="O979" s="3"/>
      <c r="P979" s="3"/>
      <c r="Q979" s="3"/>
      <c r="R979" s="3"/>
      <c r="S979" s="3"/>
      <c r="AB979" s="4"/>
      <c r="AC979" s="4"/>
      <c r="AD979" s="4"/>
      <c r="AE979" s="4"/>
      <c r="AF979" s="4"/>
      <c r="AG979" s="4"/>
    </row>
    <row r="980" spans="1:33" ht="15.75" customHeight="1" x14ac:dyDescent="0.2">
      <c r="A980" s="1"/>
      <c r="B980" s="1"/>
      <c r="C980" s="1"/>
      <c r="D980" s="1"/>
      <c r="E980" s="1"/>
      <c r="F980" s="1"/>
      <c r="G980" s="2"/>
      <c r="H980" s="1"/>
      <c r="I980" s="1"/>
      <c r="J980" s="1"/>
      <c r="K980" s="1"/>
      <c r="L980" s="1"/>
      <c r="M980" s="1"/>
      <c r="N980" s="3"/>
      <c r="O980" s="3"/>
      <c r="P980" s="3"/>
      <c r="Q980" s="3"/>
      <c r="R980" s="3"/>
      <c r="S980" s="3"/>
      <c r="AB980" s="4"/>
      <c r="AC980" s="4"/>
      <c r="AD980" s="4"/>
      <c r="AE980" s="4"/>
      <c r="AF980" s="4"/>
      <c r="AG980" s="4"/>
    </row>
    <row r="981" spans="1:33" ht="15.75" customHeight="1" x14ac:dyDescent="0.2">
      <c r="A981" s="1"/>
      <c r="B981" s="1"/>
      <c r="C981" s="1"/>
      <c r="D981" s="1"/>
      <c r="E981" s="1"/>
      <c r="F981" s="1"/>
      <c r="G981" s="2"/>
      <c r="H981" s="1"/>
      <c r="I981" s="1"/>
      <c r="J981" s="1"/>
      <c r="K981" s="1"/>
      <c r="L981" s="1"/>
      <c r="M981" s="1"/>
      <c r="N981" s="3"/>
      <c r="O981" s="3"/>
      <c r="P981" s="3"/>
      <c r="Q981" s="3"/>
      <c r="R981" s="3"/>
      <c r="S981" s="3"/>
      <c r="AB981" s="4"/>
      <c r="AC981" s="4"/>
      <c r="AD981" s="4"/>
      <c r="AE981" s="4"/>
      <c r="AF981" s="4"/>
      <c r="AG981" s="4"/>
    </row>
    <row r="982" spans="1:33" ht="15.75" customHeight="1" x14ac:dyDescent="0.2">
      <c r="A982" s="1"/>
      <c r="B982" s="1"/>
      <c r="C982" s="1"/>
      <c r="D982" s="1"/>
      <c r="E982" s="1"/>
      <c r="F982" s="1"/>
      <c r="G982" s="2"/>
      <c r="H982" s="1"/>
      <c r="I982" s="1"/>
      <c r="J982" s="1"/>
      <c r="K982" s="1"/>
      <c r="L982" s="1"/>
      <c r="M982" s="1"/>
      <c r="N982" s="3"/>
      <c r="O982" s="3"/>
      <c r="P982" s="3"/>
      <c r="Q982" s="3"/>
      <c r="R982" s="3"/>
      <c r="S982" s="3"/>
      <c r="AB982" s="4"/>
      <c r="AC982" s="4"/>
      <c r="AD982" s="4"/>
      <c r="AE982" s="4"/>
      <c r="AF982" s="4"/>
      <c r="AG982" s="4"/>
    </row>
    <row r="983" spans="1:33" ht="15.75" customHeight="1" x14ac:dyDescent="0.2">
      <c r="A983" s="1"/>
      <c r="B983" s="1"/>
      <c r="C983" s="1"/>
      <c r="D983" s="1"/>
      <c r="E983" s="1"/>
      <c r="F983" s="1"/>
      <c r="G983" s="2"/>
      <c r="H983" s="1"/>
      <c r="I983" s="1"/>
      <c r="J983" s="1"/>
      <c r="K983" s="1"/>
      <c r="L983" s="1"/>
      <c r="M983" s="1"/>
      <c r="N983" s="3"/>
      <c r="O983" s="3"/>
      <c r="P983" s="3"/>
      <c r="Q983" s="3"/>
      <c r="R983" s="3"/>
      <c r="S983" s="3"/>
      <c r="AB983" s="4"/>
      <c r="AC983" s="4"/>
      <c r="AD983" s="4"/>
      <c r="AE983" s="4"/>
      <c r="AF983" s="4"/>
      <c r="AG983" s="4"/>
    </row>
    <row r="984" spans="1:33" ht="15.75" customHeight="1" x14ac:dyDescent="0.2">
      <c r="A984" s="1"/>
      <c r="B984" s="1"/>
      <c r="C984" s="1"/>
      <c r="D984" s="1"/>
      <c r="E984" s="1"/>
      <c r="F984" s="1"/>
      <c r="G984" s="2"/>
      <c r="H984" s="1"/>
      <c r="I984" s="1"/>
      <c r="J984" s="1"/>
      <c r="K984" s="1"/>
      <c r="L984" s="1"/>
      <c r="M984" s="1"/>
      <c r="N984" s="3"/>
      <c r="O984" s="3"/>
      <c r="P984" s="3"/>
      <c r="Q984" s="3"/>
      <c r="R984" s="3"/>
      <c r="S984" s="3"/>
      <c r="AB984" s="4"/>
      <c r="AC984" s="4"/>
      <c r="AD984" s="4"/>
      <c r="AE984" s="4"/>
      <c r="AF984" s="4"/>
      <c r="AG984" s="4"/>
    </row>
    <row r="985" spans="1:33" ht="15.75" customHeight="1" x14ac:dyDescent="0.2">
      <c r="A985" s="1"/>
      <c r="B985" s="1"/>
      <c r="C985" s="1"/>
      <c r="D985" s="1"/>
      <c r="E985" s="1"/>
      <c r="F985" s="1"/>
      <c r="G985" s="2"/>
      <c r="H985" s="1"/>
      <c r="I985" s="1"/>
      <c r="J985" s="1"/>
      <c r="K985" s="1"/>
      <c r="L985" s="1"/>
      <c r="M985" s="1"/>
      <c r="N985" s="3"/>
      <c r="O985" s="3"/>
      <c r="P985" s="3"/>
      <c r="Q985" s="3"/>
      <c r="R985" s="3"/>
      <c r="S985" s="3"/>
      <c r="AB985" s="4"/>
      <c r="AC985" s="4"/>
      <c r="AD985" s="4"/>
      <c r="AE985" s="4"/>
      <c r="AF985" s="4"/>
      <c r="AG985" s="4"/>
    </row>
    <row r="986" spans="1:33" ht="15.75" customHeight="1" x14ac:dyDescent="0.2">
      <c r="A986" s="1"/>
      <c r="B986" s="1"/>
      <c r="C986" s="1"/>
      <c r="D986" s="1"/>
      <c r="E986" s="1"/>
      <c r="F986" s="1"/>
      <c r="G986" s="2"/>
      <c r="H986" s="1"/>
      <c r="I986" s="1"/>
      <c r="J986" s="1"/>
      <c r="K986" s="1"/>
      <c r="L986" s="1"/>
      <c r="M986" s="1"/>
      <c r="N986" s="3"/>
      <c r="O986" s="3"/>
      <c r="P986" s="3"/>
      <c r="Q986" s="3"/>
      <c r="R986" s="3"/>
      <c r="S986" s="3"/>
      <c r="AB986" s="4"/>
      <c r="AC986" s="4"/>
      <c r="AD986" s="4"/>
      <c r="AE986" s="4"/>
      <c r="AF986" s="4"/>
      <c r="AG986" s="4"/>
    </row>
    <row r="987" spans="1:33" ht="15.75" customHeight="1" x14ac:dyDescent="0.2">
      <c r="A987" s="1"/>
      <c r="B987" s="1"/>
      <c r="C987" s="1"/>
      <c r="D987" s="1"/>
      <c r="E987" s="1"/>
      <c r="F987" s="1"/>
      <c r="G987" s="2"/>
      <c r="H987" s="1"/>
      <c r="I987" s="1"/>
      <c r="J987" s="1"/>
      <c r="K987" s="1"/>
      <c r="L987" s="1"/>
      <c r="M987" s="1"/>
      <c r="N987" s="3"/>
      <c r="O987" s="3"/>
      <c r="P987" s="3"/>
      <c r="Q987" s="3"/>
      <c r="R987" s="3"/>
      <c r="S987" s="3"/>
      <c r="AB987" s="4"/>
      <c r="AC987" s="4"/>
      <c r="AD987" s="4"/>
      <c r="AE987" s="4"/>
      <c r="AF987" s="4"/>
      <c r="AG987" s="4"/>
    </row>
    <row r="988" spans="1:33" ht="15.75" customHeight="1" x14ac:dyDescent="0.2">
      <c r="A988" s="1"/>
      <c r="B988" s="1"/>
      <c r="C988" s="1"/>
      <c r="D988" s="1"/>
      <c r="E988" s="1"/>
      <c r="F988" s="1"/>
      <c r="G988" s="2"/>
      <c r="H988" s="1"/>
      <c r="I988" s="1"/>
      <c r="J988" s="1"/>
      <c r="K988" s="1"/>
      <c r="L988" s="1"/>
      <c r="M988" s="1"/>
      <c r="N988" s="3"/>
      <c r="O988" s="3"/>
      <c r="P988" s="3"/>
      <c r="Q988" s="3"/>
      <c r="R988" s="3"/>
      <c r="S988" s="3"/>
      <c r="AB988" s="4"/>
      <c r="AC988" s="4"/>
      <c r="AD988" s="4"/>
      <c r="AE988" s="4"/>
      <c r="AF988" s="4"/>
      <c r="AG988" s="4"/>
    </row>
    <row r="989" spans="1:33" ht="15.75" customHeight="1" x14ac:dyDescent="0.2">
      <c r="A989" s="1"/>
      <c r="B989" s="1"/>
      <c r="C989" s="1"/>
      <c r="D989" s="1"/>
      <c r="E989" s="1"/>
      <c r="F989" s="1"/>
      <c r="G989" s="2"/>
      <c r="H989" s="1"/>
      <c r="I989" s="1"/>
      <c r="J989" s="1"/>
      <c r="K989" s="1"/>
      <c r="L989" s="1"/>
      <c r="M989" s="1"/>
      <c r="N989" s="3"/>
      <c r="O989" s="3"/>
      <c r="P989" s="3"/>
      <c r="Q989" s="3"/>
      <c r="R989" s="3"/>
      <c r="S989" s="3"/>
      <c r="AB989" s="4"/>
      <c r="AC989" s="4"/>
      <c r="AD989" s="4"/>
      <c r="AE989" s="4"/>
      <c r="AF989" s="4"/>
      <c r="AG989" s="4"/>
    </row>
    <row r="990" spans="1:33" ht="15.75" customHeight="1" x14ac:dyDescent="0.2">
      <c r="A990" s="1"/>
      <c r="B990" s="1"/>
      <c r="C990" s="1"/>
      <c r="D990" s="1"/>
      <c r="E990" s="1"/>
      <c r="F990" s="1"/>
      <c r="G990" s="2"/>
      <c r="H990" s="1"/>
      <c r="I990" s="1"/>
      <c r="J990" s="1"/>
      <c r="K990" s="1"/>
      <c r="L990" s="1"/>
      <c r="M990" s="1"/>
      <c r="N990" s="3"/>
      <c r="O990" s="3"/>
      <c r="P990" s="3"/>
      <c r="Q990" s="3"/>
      <c r="R990" s="3"/>
      <c r="S990" s="3"/>
      <c r="AB990" s="4"/>
      <c r="AC990" s="4"/>
      <c r="AD990" s="4"/>
      <c r="AE990" s="4"/>
      <c r="AF990" s="4"/>
      <c r="AG990" s="4"/>
    </row>
    <row r="991" spans="1:33" ht="15.75" customHeight="1" x14ac:dyDescent="0.2">
      <c r="A991" s="1"/>
      <c r="B991" s="1"/>
      <c r="C991" s="1"/>
      <c r="D991" s="1"/>
      <c r="E991" s="1"/>
      <c r="F991" s="1"/>
      <c r="G991" s="2"/>
      <c r="H991" s="1"/>
      <c r="I991" s="1"/>
      <c r="J991" s="1"/>
      <c r="K991" s="1"/>
      <c r="L991" s="1"/>
      <c r="M991" s="1"/>
      <c r="N991" s="3"/>
      <c r="O991" s="3"/>
      <c r="P991" s="3"/>
      <c r="Q991" s="3"/>
      <c r="R991" s="3"/>
      <c r="S991" s="3"/>
      <c r="AB991" s="4"/>
      <c r="AC991" s="4"/>
      <c r="AD991" s="4"/>
      <c r="AE991" s="4"/>
      <c r="AF991" s="4"/>
      <c r="AG991" s="4"/>
    </row>
    <row r="992" spans="1:33" ht="15.75" customHeight="1" x14ac:dyDescent="0.2">
      <c r="A992" s="1"/>
      <c r="B992" s="1"/>
      <c r="C992" s="1"/>
      <c r="D992" s="1"/>
      <c r="E992" s="1"/>
      <c r="F992" s="1"/>
      <c r="G992" s="2"/>
      <c r="H992" s="1"/>
      <c r="I992" s="1"/>
      <c r="J992" s="1"/>
      <c r="K992" s="1"/>
      <c r="L992" s="1"/>
      <c r="M992" s="1"/>
      <c r="N992" s="3"/>
      <c r="O992" s="3"/>
      <c r="P992" s="3"/>
      <c r="Q992" s="3"/>
      <c r="R992" s="3"/>
      <c r="S992" s="3"/>
      <c r="AB992" s="4"/>
      <c r="AC992" s="4"/>
      <c r="AD992" s="4"/>
      <c r="AE992" s="4"/>
      <c r="AF992" s="4"/>
      <c r="AG992" s="4"/>
    </row>
    <row r="993" spans="1:33" ht="15.75" customHeight="1" x14ac:dyDescent="0.2">
      <c r="A993" s="1"/>
      <c r="B993" s="1"/>
      <c r="C993" s="1"/>
      <c r="D993" s="1"/>
      <c r="E993" s="1"/>
      <c r="F993" s="1"/>
      <c r="G993" s="2"/>
      <c r="H993" s="1"/>
      <c r="I993" s="1"/>
      <c r="J993" s="1"/>
      <c r="K993" s="1"/>
      <c r="L993" s="1"/>
      <c r="M993" s="1"/>
      <c r="N993" s="3"/>
      <c r="O993" s="3"/>
      <c r="P993" s="3"/>
      <c r="Q993" s="3"/>
      <c r="R993" s="3"/>
      <c r="S993" s="3"/>
      <c r="AB993" s="4"/>
      <c r="AC993" s="4"/>
      <c r="AD993" s="4"/>
      <c r="AE993" s="4"/>
      <c r="AF993" s="4"/>
      <c r="AG993" s="4"/>
    </row>
    <row r="994" spans="1:33" ht="15.75" customHeight="1" x14ac:dyDescent="0.2">
      <c r="A994" s="1"/>
      <c r="B994" s="1"/>
      <c r="C994" s="1"/>
      <c r="D994" s="1"/>
      <c r="E994" s="1"/>
      <c r="F994" s="1"/>
      <c r="G994" s="2"/>
      <c r="H994" s="1"/>
      <c r="I994" s="1"/>
      <c r="J994" s="1"/>
      <c r="K994" s="1"/>
      <c r="L994" s="1"/>
      <c r="M994" s="1"/>
      <c r="N994" s="3"/>
      <c r="O994" s="3"/>
      <c r="P994" s="3"/>
      <c r="Q994" s="3"/>
      <c r="R994" s="3"/>
      <c r="S994" s="3"/>
      <c r="AB994" s="4"/>
      <c r="AC994" s="4"/>
      <c r="AD994" s="4"/>
      <c r="AE994" s="4"/>
      <c r="AF994" s="4"/>
      <c r="AG994" s="4"/>
    </row>
    <row r="995" spans="1:33" ht="15.75" customHeight="1" x14ac:dyDescent="0.2">
      <c r="A995" s="1"/>
      <c r="B995" s="1"/>
      <c r="C995" s="1"/>
      <c r="D995" s="1"/>
      <c r="E995" s="1"/>
      <c r="F995" s="1"/>
      <c r="G995" s="2"/>
      <c r="H995" s="1"/>
      <c r="I995" s="1"/>
      <c r="J995" s="1"/>
      <c r="K995" s="1"/>
      <c r="L995" s="1"/>
      <c r="M995" s="1"/>
      <c r="N995" s="3"/>
      <c r="O995" s="3"/>
      <c r="P995" s="3"/>
      <c r="Q995" s="3"/>
      <c r="R995" s="3"/>
      <c r="S995" s="3"/>
      <c r="AB995" s="4"/>
      <c r="AC995" s="4"/>
      <c r="AD995" s="4"/>
      <c r="AE995" s="4"/>
      <c r="AF995" s="4"/>
      <c r="AG995" s="4"/>
    </row>
    <row r="996" spans="1:33" ht="15.75" customHeight="1" x14ac:dyDescent="0.2">
      <c r="A996" s="1"/>
      <c r="B996" s="1"/>
      <c r="C996" s="1"/>
      <c r="D996" s="1"/>
      <c r="E996" s="1"/>
      <c r="F996" s="1"/>
      <c r="G996" s="2"/>
      <c r="H996" s="1"/>
      <c r="I996" s="1"/>
      <c r="J996" s="1"/>
      <c r="K996" s="1"/>
      <c r="L996" s="1"/>
      <c r="M996" s="1"/>
      <c r="N996" s="3"/>
      <c r="O996" s="3"/>
      <c r="P996" s="3"/>
      <c r="Q996" s="3"/>
      <c r="R996" s="3"/>
      <c r="S996" s="3"/>
      <c r="AB996" s="4"/>
      <c r="AC996" s="4"/>
      <c r="AD996" s="4"/>
      <c r="AE996" s="4"/>
      <c r="AF996" s="4"/>
      <c r="AG996" s="4"/>
    </row>
    <row r="997" spans="1:33" ht="15.75" customHeight="1" x14ac:dyDescent="0.2">
      <c r="A997" s="1"/>
      <c r="B997" s="1"/>
      <c r="C997" s="1"/>
      <c r="D997" s="1"/>
      <c r="E997" s="1"/>
      <c r="F997" s="1"/>
      <c r="G997" s="2"/>
      <c r="H997" s="1"/>
      <c r="I997" s="1"/>
      <c r="J997" s="1"/>
      <c r="K997" s="1"/>
      <c r="L997" s="1"/>
      <c r="M997" s="1"/>
      <c r="N997" s="3"/>
      <c r="O997" s="3"/>
      <c r="P997" s="3"/>
      <c r="Q997" s="3"/>
      <c r="R997" s="3"/>
      <c r="S997" s="3"/>
      <c r="AB997" s="4"/>
      <c r="AC997" s="4"/>
      <c r="AD997" s="4"/>
      <c r="AE997" s="4"/>
      <c r="AF997" s="4"/>
      <c r="AG997" s="4"/>
    </row>
    <row r="998" spans="1:33" ht="15.75" customHeight="1" x14ac:dyDescent="0.2">
      <c r="A998" s="1"/>
      <c r="B998" s="1"/>
      <c r="C998" s="1"/>
      <c r="D998" s="1"/>
      <c r="E998" s="1"/>
      <c r="F998" s="1"/>
      <c r="G998" s="2"/>
      <c r="H998" s="1"/>
      <c r="I998" s="1"/>
      <c r="J998" s="1"/>
      <c r="K998" s="1"/>
      <c r="L998" s="1"/>
      <c r="M998" s="1"/>
      <c r="N998" s="3"/>
      <c r="O998" s="3"/>
      <c r="P998" s="3"/>
      <c r="Q998" s="3"/>
      <c r="R998" s="3"/>
      <c r="S998" s="3"/>
      <c r="AB998" s="4"/>
      <c r="AC998" s="4"/>
      <c r="AD998" s="4"/>
      <c r="AE998" s="4"/>
      <c r="AF998" s="4"/>
      <c r="AG998" s="4"/>
    </row>
    <row r="999" spans="1:33" ht="15.75" customHeight="1" x14ac:dyDescent="0.2">
      <c r="A999" s="1"/>
      <c r="B999" s="1"/>
      <c r="C999" s="1"/>
      <c r="D999" s="1"/>
      <c r="E999" s="1"/>
      <c r="F999" s="1"/>
      <c r="G999" s="2"/>
      <c r="H999" s="1"/>
      <c r="I999" s="1"/>
      <c r="J999" s="1"/>
      <c r="K999" s="1"/>
      <c r="L999" s="1"/>
      <c r="M999" s="1"/>
      <c r="N999" s="3"/>
      <c r="O999" s="3"/>
      <c r="P999" s="3"/>
      <c r="Q999" s="3"/>
      <c r="R999" s="3"/>
      <c r="S999" s="3"/>
      <c r="AB999" s="4"/>
      <c r="AC999" s="4"/>
      <c r="AD999" s="4"/>
      <c r="AE999" s="4"/>
      <c r="AF999" s="4"/>
      <c r="AG999" s="4"/>
    </row>
    <row r="1000" spans="1:33" ht="15.75" customHeight="1" x14ac:dyDescent="0.2">
      <c r="A1000" s="1"/>
      <c r="B1000" s="1"/>
      <c r="C1000" s="1"/>
      <c r="D1000" s="1"/>
      <c r="E1000" s="1"/>
      <c r="F1000" s="1"/>
      <c r="G1000" s="2"/>
      <c r="H1000" s="1"/>
      <c r="I1000" s="1"/>
      <c r="J1000" s="1"/>
      <c r="K1000" s="1"/>
      <c r="L1000" s="1"/>
      <c r="M1000" s="1"/>
      <c r="N1000" s="3"/>
      <c r="O1000" s="3"/>
      <c r="P1000" s="3"/>
      <c r="Q1000" s="3"/>
      <c r="R1000" s="3"/>
      <c r="S1000" s="3"/>
      <c r="AB1000" s="4"/>
      <c r="AC1000" s="4"/>
      <c r="AD1000" s="4"/>
      <c r="AE1000" s="4"/>
      <c r="AF1000" s="4"/>
      <c r="AG1000" s="4"/>
    </row>
  </sheetData>
  <mergeCells count="87">
    <mergeCell ref="O73:Z73"/>
    <mergeCell ref="AI77:AM77"/>
    <mergeCell ref="AI78:AM78"/>
    <mergeCell ref="O66:Z66"/>
    <mergeCell ref="AD66:AE66"/>
    <mergeCell ref="O67:Z67"/>
    <mergeCell ref="AD67:AE67"/>
    <mergeCell ref="O68:Z68"/>
    <mergeCell ref="AD68:AE68"/>
    <mergeCell ref="AD69:AN69"/>
    <mergeCell ref="C51:E51"/>
    <mergeCell ref="O69:Z69"/>
    <mergeCell ref="O70:Z70"/>
    <mergeCell ref="O71:Z71"/>
    <mergeCell ref="O72:Z72"/>
    <mergeCell ref="C32:E32"/>
    <mergeCell ref="C33:E33"/>
    <mergeCell ref="C42:E42"/>
    <mergeCell ref="C43:E43"/>
    <mergeCell ref="C44:E44"/>
    <mergeCell ref="AL7:AO7"/>
    <mergeCell ref="A6:AO6"/>
    <mergeCell ref="A7:B8"/>
    <mergeCell ref="C7:C8"/>
    <mergeCell ref="D7:E8"/>
    <mergeCell ref="F7:F8"/>
    <mergeCell ref="G7:G8"/>
    <mergeCell ref="H7:I7"/>
    <mergeCell ref="K7:K8"/>
    <mergeCell ref="L7:L8"/>
    <mergeCell ref="Y7:Z7"/>
    <mergeCell ref="AB7:AF7"/>
    <mergeCell ref="F65:G65"/>
    <mergeCell ref="B67:C69"/>
    <mergeCell ref="N7:R7"/>
    <mergeCell ref="T7:W7"/>
    <mergeCell ref="AH7:AJ7"/>
    <mergeCell ref="C13:E13"/>
    <mergeCell ref="C14:E14"/>
    <mergeCell ref="C20:E20"/>
    <mergeCell ref="C21:E21"/>
    <mergeCell ref="C26:E26"/>
    <mergeCell ref="Y14:Z14"/>
    <mergeCell ref="Y21:Z21"/>
    <mergeCell ref="Y27:Z27"/>
    <mergeCell ref="Y33:Z33"/>
    <mergeCell ref="Y43:Z43"/>
    <mergeCell ref="C27:E27"/>
    <mergeCell ref="C59:E60"/>
    <mergeCell ref="A62:C62"/>
    <mergeCell ref="F63:G63"/>
    <mergeCell ref="K63:L63"/>
    <mergeCell ref="F64:G64"/>
    <mergeCell ref="F71:G71"/>
    <mergeCell ref="B72:C72"/>
    <mergeCell ref="F72:G72"/>
    <mergeCell ref="F73:G73"/>
    <mergeCell ref="F74:G74"/>
    <mergeCell ref="F66:G66"/>
    <mergeCell ref="F67:G67"/>
    <mergeCell ref="F68:G68"/>
    <mergeCell ref="F69:G69"/>
    <mergeCell ref="F70:G70"/>
    <mergeCell ref="AD64:AE64"/>
    <mergeCell ref="AI64:AI65"/>
    <mergeCell ref="AD65:AE65"/>
    <mergeCell ref="N58:R58"/>
    <mergeCell ref="N59:R59"/>
    <mergeCell ref="Y59:Z59"/>
    <mergeCell ref="AB60:AC60"/>
    <mergeCell ref="P62:Q62"/>
    <mergeCell ref="O63:Z64"/>
    <mergeCell ref="AD63:AN63"/>
    <mergeCell ref="O65:Z65"/>
    <mergeCell ref="AL58:AO58"/>
    <mergeCell ref="C52:E52"/>
    <mergeCell ref="C55:E55"/>
    <mergeCell ref="C56:E56"/>
    <mergeCell ref="C57:E57"/>
    <mergeCell ref="C58:E58"/>
    <mergeCell ref="F58:G58"/>
    <mergeCell ref="T58:W58"/>
    <mergeCell ref="Y52:Z52"/>
    <mergeCell ref="Y56:Z56"/>
    <mergeCell ref="Y58:Z58"/>
    <mergeCell ref="AB58:AF58"/>
    <mergeCell ref="AH58:AJ58"/>
  </mergeCells>
  <pageMargins left="0.25" right="0.25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1</dc:creator>
  <cp:lastModifiedBy>Hobby Saukhi</cp:lastModifiedBy>
  <dcterms:created xsi:type="dcterms:W3CDTF">2025-05-08T00:32:27Z</dcterms:created>
  <dcterms:modified xsi:type="dcterms:W3CDTF">2026-05-27T15:44:14Z</dcterms:modified>
</cp:coreProperties>
</file>